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4"/>
  </bookViews>
  <sheets>
    <sheet name="STP1a" sheetId="1" r:id="rId1"/>
    <sheet name="STP1b" sheetId="2" r:id="rId2"/>
    <sheet name="STP2" sheetId="3" r:id="rId3"/>
    <sheet name="STP3a" sheetId="4" r:id="rId4"/>
    <sheet name="STP3b" sheetId="5" r:id="rId5"/>
    <sheet name="STP4a" sheetId="6" r:id="rId6"/>
    <sheet name="STP4b" sheetId="7" r:id="rId7"/>
    <sheet name="STP5a" sheetId="8" r:id="rId8"/>
    <sheet name="STP-5b" sheetId="9" r:id="rId9"/>
    <sheet name="STP6" sheetId="10" r:id="rId10"/>
    <sheet name="STP-7a" sheetId="11" r:id="rId11"/>
    <sheet name="STP-7b" sheetId="12" r:id="rId12"/>
  </sheets>
  <definedNames/>
  <calcPr fullCalcOnLoad="1"/>
</workbook>
</file>

<file path=xl/sharedStrings.xml><?xml version="1.0" encoding="utf-8"?>
<sst xmlns="http://schemas.openxmlformats.org/spreadsheetml/2006/main" count="1204" uniqueCount="304">
  <si>
    <t>PHỤ LỤC STP-01A</t>
  </si>
  <si>
    <t>STT</t>
  </si>
  <si>
    <t>SỞ TƯ PHÁP</t>
  </si>
  <si>
    <t>XÂY DỰNG VĂN BẢN QUY PHẠM PHÁP LUẬT (VBQPPL)</t>
  </si>
  <si>
    <t xml:space="preserve">THẨM ĐỊNH VBQPPL </t>
  </si>
  <si>
    <t>Tổng số VBQPPL cơ quan Tư pháp được giao</t>
  </si>
  <si>
    <t>Tổng số văn bản, đề án đã ban hành trên toàn tỉnh</t>
  </si>
  <si>
    <t>Chủ trì soạn thảo</t>
  </si>
  <si>
    <t xml:space="preserve"> Phối hợp soạn thảo</t>
  </si>
  <si>
    <t>Chủ trì soạn thảo đã được ban hành</t>
  </si>
  <si>
    <t>Phối hợp soạn thảo đã được ban hành</t>
  </si>
  <si>
    <t>Xã</t>
  </si>
  <si>
    <t>Huyện</t>
  </si>
  <si>
    <t>Tỉnh</t>
  </si>
  <si>
    <t>Cộng</t>
  </si>
  <si>
    <t>1</t>
  </si>
  <si>
    <t>2</t>
  </si>
  <si>
    <t>3</t>
  </si>
  <si>
    <t>4=1+2+3</t>
  </si>
  <si>
    <t>5</t>
  </si>
  <si>
    <t>6</t>
  </si>
  <si>
    <t>7</t>
  </si>
  <si>
    <t>8=5+6+7</t>
  </si>
  <si>
    <t>9</t>
  </si>
  <si>
    <t>10</t>
  </si>
  <si>
    <t>11</t>
  </si>
  <si>
    <t>12=9+10+11</t>
  </si>
  <si>
    <t>13</t>
  </si>
  <si>
    <t>14</t>
  </si>
  <si>
    <t>15</t>
  </si>
  <si>
    <t>16=13+14+15</t>
  </si>
  <si>
    <t>17</t>
  </si>
  <si>
    <t>18</t>
  </si>
  <si>
    <t>19</t>
  </si>
  <si>
    <t>20=17+18+19</t>
  </si>
  <si>
    <t>An Giang</t>
  </si>
  <si>
    <t>Bà Rịa - VT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</si>
  <si>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</si>
  <si>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</si>
  <si>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</si>
  <si>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</si>
  <si>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</si>
  <si>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</si>
  <si>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</si>
  <si>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</si>
  <si>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</si>
  <si>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</si>
  <si>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</si>
  <si>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</si>
  <si>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</si>
  <si>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</si>
  <si>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</si>
  <si>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</si>
  <si>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</si>
  <si>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</si>
  <si>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</si>
  <si>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</si>
  <si>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</si>
  <si>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</si>
  <si>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</si>
  <si>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</si>
  <si>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</si>
  <si>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</si>
  <si>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</si>
  <si>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</si>
  <si>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TP. HCM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</si>
  <si>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</si>
  <si>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</si>
  <si>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</si>
  <si>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</si>
  <si>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</si>
  <si>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</si>
  <si>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</si>
  <si>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</si>
  <si>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</si>
  <si>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</si>
  <si>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</si>
  <si>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</si>
  <si>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</si>
  <si>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</si>
  <si>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</si>
  <si>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</si>
  <si>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</si>
  <si>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</si>
  <si>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</si>
  <si>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</si>
  <si>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</si>
  <si>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</si>
  <si>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</si>
  <si>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</si>
  <si>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</si>
  <si>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</si>
  <si>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</si>
  <si>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</si>
  <si>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</si>
  <si>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</si>
  <si>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</si>
  <si>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</si>
  <si>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TỔNG</t>
  </si>
  <si>
    <t xml:space="preserve">Ghi chú: </t>
  </si>
  <si>
    <t xml:space="preserve">   - Các số liệu được tổng hợp từ Phụ lục của các Sở Tư pháp.</t>
  </si>
  <si>
    <t xml:space="preserve">   - Những ô để trống là do các tỉnh chưa gửi số liệu hoặc đã gửi nhưng không đúng yêu cầu.</t>
  </si>
  <si>
    <t>PHỤ LỤC STP-01B</t>
  </si>
  <si>
    <t>KIỂM TRA VBQPPL</t>
  </si>
  <si>
    <t>Tổng số văn bản, đề án cơ quan Tư pháp cấp tỉnh, huyện đã thẩm định/Tư pháp xã đã có ý kiến</t>
  </si>
  <si>
    <t>Tổng số VBQPPL đã kiểm tra</t>
  </si>
  <si>
    <t>Tổng số VBQPPL phát hiện có vi phạm</t>
  </si>
  <si>
    <t>Tổng số VBQPPL vi phạm đã kiến nghị xử lý</t>
  </si>
  <si>
    <t>Tổng số VBQPPL kiến nghị xử lý đã xử lý xong</t>
  </si>
  <si>
    <t>21</t>
  </si>
  <si>
    <t>22</t>
  </si>
  <si>
    <t>23</t>
  </si>
  <si>
    <t>24=21+22+23</t>
  </si>
  <si>
    <t>27=25+26</t>
  </si>
  <si>
    <t>30=28+29</t>
  </si>
  <si>
    <t>33=31+32</t>
  </si>
  <si>
    <t>36=34+35</t>
  </si>
  <si>
    <t>Bà Rịa - Vũng Tàu</t>
  </si>
  <si>
    <t>PHỤ LỤC STP-02</t>
  </si>
  <si>
    <t>PHỔ BIẾN, GIÁO DỤC PHÁP LUẬT(PL)</t>
  </si>
  <si>
    <t>HÒA GIẢI</t>
  </si>
  <si>
    <t>Số cuộc tuyên truyền PL theo hình thức tuyên truyền miệng</t>
  </si>
  <si>
    <t>Số lượt người được tuyên truyền PL theo hình thức tuyên truyền miệng</t>
  </si>
  <si>
    <t>Số tài liệu phát hành (bộ)</t>
  </si>
  <si>
    <t xml:space="preserve">Số lượng báo cáo viên, tuyên truyền viên pháp luật </t>
  </si>
  <si>
    <t>Số thôn, tổ dân phố và tương đương</t>
  </si>
  <si>
    <t xml:space="preserve">Số tổ hòa giải
</t>
  </si>
  <si>
    <t xml:space="preserve">Số hòa giải viên
</t>
  </si>
  <si>
    <t xml:space="preserve">Số vụ, việc nhận hòa giải </t>
  </si>
  <si>
    <t>Số vụ, việc hòa giải thành</t>
  </si>
  <si>
    <t xml:space="preserve">Báo cáo viên </t>
  </si>
  <si>
    <t>Tuyên truyền viên</t>
  </si>
  <si>
    <t>Cấp tỉnh</t>
  </si>
  <si>
    <t>Cấp huyện</t>
  </si>
  <si>
    <t>7=4+5+6</t>
  </si>
  <si>
    <t>Cao bằng</t>
  </si>
  <si>
    <t>Hòa Bình</t>
  </si>
  <si>
    <t>TP. Hồ Chí Minh</t>
  </si>
  <si>
    <t>Khánh Hòa</t>
  </si>
  <si>
    <t>Thanh Hóa</t>
  </si>
  <si>
    <t>Trà Vinh</t>
  </si>
  <si>
    <t>Tổng:</t>
  </si>
  <si>
    <t xml:space="preserve">(Từ ngày 01 tháng 10 năm 2009 đến ngày 31 tháng 5 năm 2010)    </t>
  </si>
  <si>
    <t>*5500 bản tin
 tư pháp
*2700 tài liệu 
hỏi đáp 
phòng chống
 tội phạm</t>
  </si>
  <si>
    <t>Theo Biểu mẫu số STP-06 ban hành kèm theo Công văn số 306/BTP-KHTC ngày 16/10/2009 của Bộ Tư pháp</t>
  </si>
  <si>
    <t>PHU LỤC STP-07A</t>
  </si>
  <si>
    <t>(Tiền phạt: đơn vị tính: 1.000 đồng)</t>
  </si>
  <si>
    <t>Địa phương</t>
  </si>
  <si>
    <t>Kỳ trước chuyển sang</t>
  </si>
  <si>
    <r>
      <t xml:space="preserve">Xử phạt vi phạm hành chính (VPHC) phát sinh trong kỳ báo cáo </t>
    </r>
    <r>
      <rPr>
        <sz val="12"/>
        <rFont val="Times New Roman"/>
        <family val="1"/>
      </rPr>
      <t xml:space="preserve"> </t>
    </r>
  </si>
  <si>
    <t>Tổng số việc</t>
  </si>
  <si>
    <t>Tổng số tiền phạt</t>
  </si>
  <si>
    <t>Luật sư</t>
  </si>
  <si>
    <t>Bán đấu giá tài sản</t>
  </si>
  <si>
    <t>Công chứng</t>
  </si>
  <si>
    <t>Chứng thực</t>
  </si>
  <si>
    <t>Hộ tịch</t>
  </si>
  <si>
    <t>Cho, nhận, nuôi con nuôi</t>
  </si>
  <si>
    <t>Lĩnh vực khác</t>
  </si>
  <si>
    <t>Tổng cộng số việc</t>
  </si>
  <si>
    <t>Tổng cộng số tiền phạt</t>
  </si>
  <si>
    <t>17=3+5+7+9+11+13+15</t>
  </si>
  <si>
    <t>18=4+6+8+10+12+14+16</t>
  </si>
  <si>
    <t>Đăk Lăk</t>
  </si>
  <si>
    <t>Đăk Nông</t>
  </si>
  <si>
    <t>Tp. Hồ Chí Minh</t>
  </si>
  <si>
    <t>Tổng</t>
  </si>
  <si>
    <t>THỐNG KÊ TÌNH HÌNH XỬ PHẠT VI PHẠM HÀNH CHÍNH TRONG LĨNH VỰC TƯ PHÁP NĂM 2010</t>
  </si>
  <si>
    <t>(từ ngày 01 tháng 10 năm 2009 đến ngày 31 tháng 5 năm 2010)</t>
  </si>
  <si>
    <t>THỐNG KÊ TÌNH HÌNH PHỔ BIẾN, GIÁO DỤC PHÁP LUẬT VÀ HÒA GIẢI NĂM 2010</t>
  </si>
  <si>
    <t>PHỤ LỤC STP-06</t>
  </si>
  <si>
    <t>Sở Tư pháp</t>
  </si>
  <si>
    <t xml:space="preserve">KHIẾU NẠI </t>
  </si>
  <si>
    <t>TỐ CÁO</t>
  </si>
  <si>
    <t>Tổng số đơn khiếu nại</t>
  </si>
  <si>
    <t>Số đơn khiếu nại đã giải quyết xong</t>
  </si>
  <si>
    <t>Số đơn khiếu nại chuyển kỳ sau</t>
  </si>
  <si>
    <t>Tổng số đơn tố cáo</t>
  </si>
  <si>
    <t>Số đơn tố cáo đã giải quyết xong</t>
  </si>
  <si>
    <t>Số đơn tố cáo chuyển kỳ sau</t>
  </si>
  <si>
    <t>Tổng số đơn mới nhận</t>
  </si>
  <si>
    <t>Theo thẩm quyền</t>
  </si>
  <si>
    <t>Đơn không có trách nhiệm thụ lý nhưng có văn bản chỉ dẫn, trả lời người khiếu nại</t>
  </si>
  <si>
    <t xml:space="preserve">Chuyển đơn đến cơ quan có thẩm quyền giải quyết </t>
  </si>
  <si>
    <t>3=1+2</t>
  </si>
  <si>
    <t>6=3-4-5</t>
  </si>
  <si>
    <t>9=7+8</t>
  </si>
  <si>
    <t>12=9-10-11</t>
  </si>
  <si>
    <t xml:space="preserve"> </t>
  </si>
  <si>
    <t xml:space="preserve">Quảng Ngãi </t>
  </si>
  <si>
    <t>VĩnhLon</t>
  </si>
  <si>
    <t>Theo Biểu mẫu số STP-02 ban hành kèm theo Công văn số 306/BTP-KHTC ngày 16/10/2009</t>
  </si>
  <si>
    <t>Theo Biểu mẫu số STP-01 ban hành kèm theo Công văn số 306/BTP-KHTC ngày 16/10/2009</t>
  </si>
  <si>
    <t>Theo Biểu mẫu số STP-01 ban hành kèm theo Công văn số              306/BTP-KHTC ngày 06/10/2009</t>
  </si>
  <si>
    <t>PHỤ LỤC STP-03A</t>
  </si>
  <si>
    <t>HỘ TỊCH</t>
  </si>
  <si>
    <t>Tổng số đăng ký khai sinh</t>
  </si>
  <si>
    <t>Tổng số đăng ký kết hôn</t>
  </si>
  <si>
    <t>Tổng số đăng ký khai tử</t>
  </si>
  <si>
    <t>Trong nước</t>
  </si>
  <si>
    <t>Có yếu tố nước ngoài</t>
  </si>
  <si>
    <t>Tổng cộng</t>
  </si>
  <si>
    <t xml:space="preserve">Nam </t>
  </si>
  <si>
    <t>Nữ</t>
  </si>
  <si>
    <t>6=4+5</t>
  </si>
  <si>
    <t>7=3+6</t>
  </si>
  <si>
    <t>10=8+9</t>
  </si>
  <si>
    <t>Theo Biểu mẫu số STP-03 ban hành kèm theo Công văn số 306/BTP-KHTC ngày 16/10/2009</t>
  </si>
  <si>
    <t>Hồ Chí Minh</t>
  </si>
  <si>
    <t>LÝ LỊCH TƯ PHÁP(LLTP)</t>
  </si>
  <si>
    <t>CHỨNG THỰC</t>
  </si>
  <si>
    <t>CON NUÔI</t>
  </si>
  <si>
    <t xml:space="preserve">Tổng số phiếu LLTP đã cấp </t>
  </si>
  <si>
    <t>Tổng số việc chứng thực</t>
  </si>
  <si>
    <r>
      <t xml:space="preserve">Tổng số lệ phí thu được </t>
    </r>
    <r>
      <rPr>
        <sz val="8"/>
        <rFont val="Arial"/>
        <family val="2"/>
      </rPr>
      <t>(Đơn vị tính: 1.000 đồng)</t>
    </r>
  </si>
  <si>
    <t>Cho công dân VN</t>
  </si>
  <si>
    <t>Cho người nước ngoài</t>
  </si>
  <si>
    <t>Theo Nghị định 79/2007/NĐ-CP</t>
  </si>
  <si>
    <t>Hợp đồng, giao dịch</t>
  </si>
  <si>
    <t>12</t>
  </si>
  <si>
    <t>14=12+13</t>
  </si>
  <si>
    <t>20=18+19</t>
  </si>
  <si>
    <t>23=21+22</t>
  </si>
  <si>
    <t>24=20+23</t>
  </si>
  <si>
    <t>3786012</t>
  </si>
  <si>
    <t>0</t>
  </si>
  <si>
    <t>THỐNG KÊ HOẠT ĐỘNG HỘ TỊCH</t>
  </si>
  <si>
    <t>THỐNG KÊ VỀ CÔNG TÁC XÂY DỰNG, THẨM ĐỊNH, KIỂM TRA VĂN BẢN QUY PHẠM PHÁP LUẬT</t>
  </si>
  <si>
    <t>THỐNG KÊ HOẠT ĐỘNG LÝ LỊCH TƯ PHÁP, CHỨNG THỰC, CON NUÔI</t>
  </si>
  <si>
    <t>PHỤ LỤC STP-04A</t>
  </si>
  <si>
    <t>(Từ ngày 01 tháng 10 năm 2009 đến ngày 31 tháng 5 năm 2010)</t>
  </si>
  <si>
    <t>LUẬT SƯ</t>
  </si>
  <si>
    <t>Số tổ chức hành nghề luật sư đăng ký hoạt động tại địa phương</t>
  </si>
  <si>
    <t xml:space="preserve">Số lượng vụ việc </t>
  </si>
  <si>
    <r>
      <t xml:space="preserve">Doanh thu </t>
    </r>
    <r>
      <rPr>
        <sz val="10"/>
        <rFont val="Arial"/>
        <family val="2"/>
      </rPr>
      <t>(Đơn vị tính: 1.000 đồng)</t>
    </r>
  </si>
  <si>
    <r>
      <t>Tổng số nộp ngân sách</t>
    </r>
    <r>
      <rPr>
        <sz val="10"/>
        <rFont val="Arial"/>
        <family val="2"/>
      </rPr>
      <t xml:space="preserve"> (Đơn vị tính: 1.000 đồng)</t>
    </r>
  </si>
  <si>
    <t>Tổ chức luật sư trong nước</t>
  </si>
  <si>
    <t>Tổ chức nước ngoài</t>
  </si>
  <si>
    <t>Tranh tụng</t>
  </si>
  <si>
    <t>Tư vấn</t>
  </si>
  <si>
    <t>Khác</t>
  </si>
  <si>
    <t>Tổ chức trong nước</t>
  </si>
  <si>
    <t>17=15+16</t>
  </si>
  <si>
    <t>23=20+21+22</t>
  </si>
  <si>
    <t>26=24+25</t>
  </si>
  <si>
    <t>27</t>
  </si>
  <si>
    <t>28</t>
  </si>
  <si>
    <t>29=27+28</t>
  </si>
  <si>
    <t>TT Huế</t>
  </si>
  <si>
    <t>PHỤ LỤC STP-04B</t>
  </si>
  <si>
    <t>CÔNG CHỨNG (CC)</t>
  </si>
  <si>
    <t xml:space="preserve">Tổng số tổ chức hành nghề công chứng </t>
  </si>
  <si>
    <t xml:space="preserve">Tổng số công chứng viên </t>
  </si>
  <si>
    <t>Tổng số việc công chứng</t>
  </si>
  <si>
    <r>
      <t>Tổng số phí thu được</t>
    </r>
    <r>
      <rPr>
        <sz val="9"/>
        <rFont val="Arial"/>
        <family val="2"/>
      </rPr>
      <t xml:space="preserve"> (Đơn vị tính: 1.000 đồng)</t>
    </r>
  </si>
  <si>
    <r>
      <t xml:space="preserve">Tổng số nộp ngân sách </t>
    </r>
    <r>
      <rPr>
        <sz val="9"/>
        <rFont val="Arial"/>
        <family val="2"/>
      </rPr>
      <t>(Đơn vị tính: 1.000 đồng)</t>
    </r>
  </si>
  <si>
    <t>Phòng CC</t>
  </si>
  <si>
    <t>Văn phòng CC</t>
  </si>
  <si>
    <t>PHỤ LỤC STP-05A</t>
  </si>
  <si>
    <t>BÁN ĐẤU GIÁ (BĐG) TÀI SẢN</t>
  </si>
  <si>
    <t>Tổ chức BĐG</t>
  </si>
  <si>
    <t>Tổng số hợp đồng đã ký kết</t>
  </si>
  <si>
    <r>
      <t xml:space="preserve">Tổng số hợp đồng đã thực hiện </t>
    </r>
    <r>
      <rPr>
        <sz val="8"/>
        <rFont val="Arial"/>
        <family val="2"/>
      </rPr>
      <t>(BĐG thành)</t>
    </r>
  </si>
  <si>
    <r>
      <t xml:space="preserve">Tổng số phí thu được       </t>
    </r>
    <r>
      <rPr>
        <sz val="8"/>
        <rFont val="Arial"/>
        <family val="2"/>
      </rPr>
      <t>(Đơn vị tính: 1.000 đồng)</t>
    </r>
  </si>
  <si>
    <t>Trung tâm dịch vụ BĐG</t>
  </si>
  <si>
    <t>Doanh nghiệp BĐG</t>
  </si>
  <si>
    <t>4</t>
  </si>
  <si>
    <t>8</t>
  </si>
  <si>
    <t>11 = 9+10</t>
  </si>
  <si>
    <t>PHỤ LỤC STP- 05B</t>
  </si>
  <si>
    <t>GIÁM ĐỊNH</t>
  </si>
  <si>
    <t>Số giám định viên tư pháp</t>
  </si>
  <si>
    <t>Số người  giám định tư pháp theo vụ việc</t>
  </si>
  <si>
    <t>Pháp y</t>
  </si>
  <si>
    <t>Pháp y tâm thần</t>
  </si>
  <si>
    <t>Kỹ thuật HS</t>
  </si>
  <si>
    <t>16=12+13+14+15</t>
  </si>
  <si>
    <t>21=17+18+19+20</t>
  </si>
  <si>
    <t>THỐNG KÊ VỀ TỔ CHỨC, HOẠT ĐỘNG BÁN ĐẤU GIÁ TÀI SẢN NĂM</t>
  </si>
  <si>
    <t>Theo Biểu mẫu số STP-05 ban hành kèm theo Công văn số 306/BTP-KHTC ngày 16/10/2009</t>
  </si>
  <si>
    <t>PHU LỤC STP-07B</t>
  </si>
  <si>
    <t xml:space="preserve">Đã thi hành xong </t>
  </si>
  <si>
    <t>Chuyển kỳ sau</t>
  </si>
  <si>
    <t>Tổng cộng số việc đã thi hành xong</t>
  </si>
  <si>
    <t>Tổng cộng số tiền phạt đã thi hành xong</t>
  </si>
  <si>
    <t>33=19+21+23+25+27+29+31</t>
  </si>
  <si>
    <t>34=20+22+24+26+28+30+32</t>
  </si>
  <si>
    <t>35=(1+17)-33</t>
  </si>
  <si>
    <t>36=(2+18)-34</t>
  </si>
  <si>
    <t>Theo Biểu mẫu số STP-04 ban hành kèm theo Công văn số 306/BTP-KHTC ngày 16/10/2009</t>
  </si>
  <si>
    <t>THỐNG KÊ VỀ TỔ CHỨC, HOẠT ĐỘNG LUẬT SƯ</t>
  </si>
  <si>
    <t>Tổng số luật sư tại địa phương</t>
  </si>
  <si>
    <t>THỐNG KÊ VỀ TỔ CHỨC, HOẠT ĐỘNG CÔNG CHỨNG NĂM 2010</t>
  </si>
  <si>
    <t>(Từ ngày 01 tháng 10 năm 2001 đến ngày 31 tháng 5 năm 2010)</t>
  </si>
  <si>
    <t>VPCC</t>
  </si>
  <si>
    <t>STP</t>
  </si>
  <si>
    <t>VP CC</t>
  </si>
  <si>
    <r>
      <t xml:space="preserve">Tổng số nộp ngân sách </t>
    </r>
    <r>
      <rPr>
        <sz val="10"/>
        <rFont val="Arial"/>
        <family val="2"/>
      </rPr>
      <t>(đơn vị 1.000)</t>
    </r>
  </si>
  <si>
    <t>THỐNG KÊ VỀ TỔ CHỨC, HOẠT ĐỘNG GIÁM ĐỊNH</t>
  </si>
  <si>
    <t>THỐNG KÊ TÌNH HÌNH GIẢI QUYẾT KHIẾU NẠI, TỐ CÁO TRONG LĨNH VỰC TƯ PHÁP</t>
  </si>
  <si>
    <t>THỐNG KÊ TÌNH HÌNH XỬ PHẠT VI PHẠM HÀNH CHÍNH TRONG LĨNH VỰC TƯ PHÁP</t>
  </si>
  <si>
    <t>Theo Biểu mẫu số STP-06 ban hành kèm theo Công văn số 306/BTP-KHTC ngày 16/10/2009</t>
  </si>
  <si>
    <t>Thuộc Đoàn luật sư địa phương</t>
  </si>
  <si>
    <t>Thuộc tổ chức hành nghề luật sư nước ngoài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</si>
</sst>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* #,##0_);_(* \(#,##0\);_(* &quot;-&quot;??_);_(@_)"/>
    <numFmt numFmtId="166" formatCode="[$-409]dddd\,\ mmmm\ dd\,\ yyyy"/>
    <numFmt numFmtId="167" formatCode="[$-409]h:mm:ss\ AM/PM"/>
    <numFmt numFmtId="168" formatCode="00000"/>
    <numFmt numFmtId="169" formatCode="#,##0.000"/>
  </numFmts>
  <fonts count="92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i/>
      <sz val="13"/>
      <color indexed="8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16" fillId="0" borderId="0" xfId="55" applyFont="1" applyFill="1" applyAlignment="1">
      <alignment/>
      <protection/>
    </xf>
    <xf numFmtId="1" fontId="17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>
      <alignment/>
      <protection/>
    </xf>
    <xf numFmtId="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2" fontId="0" fillId="0" borderId="0" xfId="55" applyNumberFormat="1" applyFont="1" applyFill="1">
      <alignment/>
      <protection/>
    </xf>
    <xf numFmtId="0" fontId="15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/>
      <protection/>
    </xf>
    <xf numFmtId="2" fontId="11" fillId="0" borderId="0" xfId="55" applyNumberFormat="1" applyFont="1" applyFill="1" applyAlignment="1">
      <alignment vertical="center" wrapText="1"/>
      <protection/>
    </xf>
    <xf numFmtId="0" fontId="22" fillId="0" borderId="0" xfId="55" applyFont="1" applyFill="1">
      <alignment/>
      <protection/>
    </xf>
    <xf numFmtId="0" fontId="22" fillId="0" borderId="0" xfId="55" applyFont="1" applyFill="1" applyAlignment="1">
      <alignment horizontal="center"/>
      <protection/>
    </xf>
    <xf numFmtId="0" fontId="23" fillId="0" borderId="0" xfId="55" applyFont="1" applyFill="1" applyAlignment="1">
      <alignment horizontal="center" vertical="center"/>
      <protection/>
    </xf>
    <xf numFmtId="164" fontId="0" fillId="0" borderId="0" xfId="55" applyNumberFormat="1" applyFont="1" applyFill="1">
      <alignment/>
      <protection/>
    </xf>
    <xf numFmtId="49" fontId="17" fillId="0" borderId="0" xfId="55" applyNumberFormat="1" applyFont="1" applyFill="1" applyAlignment="1">
      <alignment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49" fontId="9" fillId="0" borderId="0" xfId="55" applyNumberFormat="1" applyFont="1" applyFill="1" applyAlignment="1">
      <alignment/>
      <protection/>
    </xf>
    <xf numFmtId="0" fontId="0" fillId="0" borderId="12" xfId="55" applyFont="1" applyFill="1" applyBorder="1">
      <alignment/>
      <protection/>
    </xf>
    <xf numFmtId="0" fontId="0" fillId="0" borderId="10" xfId="55" applyFont="1" applyFill="1" applyBorder="1">
      <alignment/>
      <protection/>
    </xf>
    <xf numFmtId="3" fontId="0" fillId="0" borderId="10" xfId="55" applyNumberFormat="1" applyFont="1" applyFill="1" applyBorder="1">
      <alignment/>
      <protection/>
    </xf>
    <xf numFmtId="3" fontId="0" fillId="0" borderId="11" xfId="55" applyNumberFormat="1" applyFont="1" applyFill="1" applyBorder="1">
      <alignment/>
      <protection/>
    </xf>
    <xf numFmtId="3" fontId="14" fillId="0" borderId="0" xfId="55" applyNumberFormat="1" applyFont="1" applyFill="1">
      <alignment/>
      <protection/>
    </xf>
    <xf numFmtId="0" fontId="14" fillId="0" borderId="0" xfId="55" applyFont="1" applyFill="1">
      <alignment/>
      <protection/>
    </xf>
    <xf numFmtId="0" fontId="2" fillId="0" borderId="0" xfId="55" applyFont="1" applyFill="1">
      <alignment/>
      <protection/>
    </xf>
    <xf numFmtId="4" fontId="14" fillId="0" borderId="0" xfId="55" applyNumberFormat="1" applyFont="1" applyFill="1">
      <alignment/>
      <protection/>
    </xf>
    <xf numFmtId="3" fontId="14" fillId="33" borderId="0" xfId="55" applyNumberFormat="1" applyFont="1" applyFill="1">
      <alignment/>
      <protection/>
    </xf>
    <xf numFmtId="0" fontId="2" fillId="33" borderId="0" xfId="55" applyFont="1" applyFill="1">
      <alignment/>
      <protection/>
    </xf>
    <xf numFmtId="0" fontId="0" fillId="33" borderId="0" xfId="55" applyFont="1" applyFill="1">
      <alignment/>
      <protection/>
    </xf>
    <xf numFmtId="0" fontId="0" fillId="0" borderId="13" xfId="55" applyFont="1" applyFill="1" applyBorder="1">
      <alignment/>
      <protection/>
    </xf>
    <xf numFmtId="0" fontId="25" fillId="0" borderId="14" xfId="55" applyFont="1" applyFill="1" applyBorder="1">
      <alignment/>
      <protection/>
    </xf>
    <xf numFmtId="3" fontId="15" fillId="0" borderId="14" xfId="55" applyNumberFormat="1" applyFont="1" applyFill="1" applyBorder="1">
      <alignment/>
      <protection/>
    </xf>
    <xf numFmtId="3" fontId="15" fillId="0" borderId="15" xfId="55" applyNumberFormat="1" applyFont="1" applyFill="1" applyBorder="1">
      <alignment/>
      <protection/>
    </xf>
    <xf numFmtId="164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1" fontId="26" fillId="0" borderId="0" xfId="55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 applyAlignment="1">
      <alignment horizontal="center"/>
      <protection/>
    </xf>
    <xf numFmtId="0" fontId="7" fillId="0" borderId="0" xfId="55" applyFont="1" applyFill="1" applyAlignment="1">
      <alignment horizontal="center" vertical="center"/>
      <protection/>
    </xf>
    <xf numFmtId="0" fontId="15" fillId="0" borderId="0" xfId="55" applyFont="1" applyFill="1">
      <alignment/>
      <protection/>
    </xf>
    <xf numFmtId="2" fontId="2" fillId="0" borderId="0" xfId="55" applyNumberFormat="1" applyFont="1" applyFill="1" applyAlignment="1">
      <alignment horizontal="center"/>
      <protection/>
    </xf>
    <xf numFmtId="164" fontId="3" fillId="0" borderId="0" xfId="55" applyNumberFormat="1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3" fontId="13" fillId="0" borderId="0" xfId="55" applyNumberFormat="1" applyFont="1" applyFill="1">
      <alignment/>
      <protection/>
    </xf>
    <xf numFmtId="0" fontId="13" fillId="0" borderId="0" xfId="55" applyFont="1" applyFill="1">
      <alignment/>
      <protection/>
    </xf>
    <xf numFmtId="4" fontId="13" fillId="0" borderId="0" xfId="55" applyNumberFormat="1" applyFont="1" applyFill="1">
      <alignment/>
      <protection/>
    </xf>
    <xf numFmtId="0" fontId="0" fillId="0" borderId="0" xfId="55" applyFont="1" applyFill="1" applyAlignment="1">
      <alignment wrapText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 vertical="center"/>
    </xf>
    <xf numFmtId="1" fontId="34" fillId="33" borderId="10" xfId="42" applyNumberFormat="1" applyFont="1" applyFill="1" applyBorder="1" applyAlignment="1">
      <alignment horizontal="center" vertical="center"/>
    </xf>
    <xf numFmtId="1" fontId="34" fillId="33" borderId="10" xfId="42" applyNumberFormat="1" applyFont="1" applyFill="1" applyBorder="1" applyAlignment="1">
      <alignment horizontal="center" vertical="center" wrapText="1"/>
    </xf>
    <xf numFmtId="3" fontId="0" fillId="0" borderId="10" xfId="42" applyNumberFormat="1" applyFont="1" applyFill="1" applyBorder="1" applyAlignment="1">
      <alignment horizontal="center" vertical="center" wrapText="1"/>
    </xf>
    <xf numFmtId="3" fontId="0" fillId="0" borderId="10" xfId="42" applyNumberFormat="1" applyFont="1" applyFill="1" applyBorder="1" applyAlignment="1" quotePrefix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65" fontId="0" fillId="0" borderId="10" xfId="42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3" fontId="0" fillId="0" borderId="10" xfId="56" applyNumberFormat="1" applyFont="1" applyFill="1" applyBorder="1" applyAlignment="1">
      <alignment horizontal="center" vertical="center" wrapText="1"/>
      <protection/>
    </xf>
    <xf numFmtId="3" fontId="33" fillId="0" borderId="10" xfId="0" applyNumberFormat="1" applyFont="1" applyFill="1" applyBorder="1" applyAlignment="1">
      <alignment horizontal="center" vertical="center" wrapText="1"/>
    </xf>
    <xf numFmtId="3" fontId="33" fillId="0" borderId="10" xfId="42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0" fillId="0" borderId="11" xfId="42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top" wrapText="1"/>
    </xf>
    <xf numFmtId="3" fontId="15" fillId="0" borderId="14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" fontId="0" fillId="0" borderId="12" xfId="55" applyNumberFormat="1" applyFont="1" applyFill="1" applyBorder="1">
      <alignment/>
      <protection/>
    </xf>
    <xf numFmtId="4" fontId="0" fillId="0" borderId="10" xfId="55" applyNumberFormat="1" applyFont="1" applyFill="1" applyBorder="1">
      <alignment/>
      <protection/>
    </xf>
    <xf numFmtId="9" fontId="0" fillId="0" borderId="11" xfId="55" applyNumberFormat="1" applyFont="1" applyFill="1" applyBorder="1">
      <alignment/>
      <protection/>
    </xf>
    <xf numFmtId="3" fontId="0" fillId="0" borderId="12" xfId="55" applyNumberFormat="1" applyFont="1" applyFill="1" applyBorder="1">
      <alignment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3" fontId="0" fillId="0" borderId="10" xfId="55" applyNumberFormat="1" applyFont="1" applyFill="1" applyBorder="1" applyAlignment="1">
      <alignment horizontal="center" vertical="center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11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164" fontId="39" fillId="33" borderId="0" xfId="0" applyNumberFormat="1" applyFont="1" applyFill="1" applyAlignment="1">
      <alignment/>
    </xf>
    <xf numFmtId="2" fontId="39" fillId="33" borderId="0" xfId="0" applyNumberFormat="1" applyFont="1" applyFill="1" applyAlignment="1">
      <alignment/>
    </xf>
    <xf numFmtId="2" fontId="40" fillId="33" borderId="0" xfId="0" applyNumberFormat="1" applyFont="1" applyFill="1" applyAlignment="1">
      <alignment vertical="center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1" fillId="33" borderId="0" xfId="0" applyFont="1" applyFill="1" applyAlignment="1">
      <alignment horizontal="center" vertical="center"/>
    </xf>
    <xf numFmtId="3" fontId="39" fillId="33" borderId="0" xfId="0" applyNumberFormat="1" applyFont="1" applyFill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29" fillId="33" borderId="10" xfId="42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3" fontId="42" fillId="33" borderId="0" xfId="42" applyNumberFormat="1" applyFont="1" applyFill="1" applyBorder="1" applyAlignment="1">
      <alignment horizontal="right" vertical="center"/>
    </xf>
    <xf numFmtId="3" fontId="25" fillId="33" borderId="0" xfId="0" applyNumberFormat="1" applyFont="1" applyFill="1" applyAlignment="1">
      <alignment horizontal="right" vertical="center"/>
    </xf>
    <xf numFmtId="165" fontId="42" fillId="33" borderId="0" xfId="42" applyNumberFormat="1" applyFont="1" applyFill="1" applyBorder="1" applyAlignment="1">
      <alignment/>
    </xf>
    <xf numFmtId="3" fontId="42" fillId="33" borderId="0" xfId="0" applyNumberFormat="1" applyFont="1" applyFill="1" applyAlignment="1">
      <alignment horizontal="right" vertical="center"/>
    </xf>
    <xf numFmtId="165" fontId="42" fillId="33" borderId="0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45" fillId="0" borderId="0" xfId="55" applyFont="1" applyFill="1" applyAlignment="1">
      <alignment/>
      <protection/>
    </xf>
    <xf numFmtId="1" fontId="37" fillId="0" borderId="0" xfId="55" applyNumberFormat="1" applyFont="1" applyFill="1" applyBorder="1" applyAlignment="1">
      <alignment vertical="center"/>
      <protection/>
    </xf>
    <xf numFmtId="0" fontId="37" fillId="0" borderId="0" xfId="55" applyFont="1" applyFill="1">
      <alignment/>
      <protection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1" fontId="51" fillId="0" borderId="0" xfId="55" applyNumberFormat="1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33" fillId="0" borderId="10" xfId="0" applyFont="1" applyFill="1" applyBorder="1" applyAlignment="1">
      <alignment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42" applyNumberFormat="1" applyFont="1" applyFill="1" applyBorder="1" applyAlignment="1">
      <alignment horizontal="right" vertical="center"/>
    </xf>
    <xf numFmtId="3" fontId="0" fillId="0" borderId="10" xfId="42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10" xfId="55" applyNumberFormat="1" applyFont="1" applyFill="1" applyBorder="1" applyAlignment="1">
      <alignment horizontal="right" vertical="center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5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/>
    </xf>
    <xf numFmtId="0" fontId="10" fillId="0" borderId="10" xfId="42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64" fontId="27" fillId="33" borderId="10" xfId="0" applyNumberFormat="1" applyFont="1" applyFill="1" applyBorder="1" applyAlignment="1">
      <alignment horizontal="center" vertical="center" wrapText="1"/>
    </xf>
    <xf numFmtId="1" fontId="35" fillId="33" borderId="10" xfId="42" applyNumberFormat="1" applyFont="1" applyFill="1" applyBorder="1" applyAlignment="1">
      <alignment horizontal="right" vertical="center"/>
    </xf>
    <xf numFmtId="1" fontId="35" fillId="33" borderId="10" xfId="42" applyNumberFormat="1" applyFont="1" applyFill="1" applyBorder="1" applyAlignment="1">
      <alignment horizontal="right" vertical="center" wrapText="1"/>
    </xf>
    <xf numFmtId="1" fontId="35" fillId="33" borderId="0" xfId="0" applyNumberFormat="1" applyFont="1" applyFill="1" applyAlignment="1">
      <alignment horizontal="right"/>
    </xf>
    <xf numFmtId="1" fontId="35" fillId="33" borderId="10" xfId="42" applyNumberFormat="1" applyFont="1" applyFill="1" applyBorder="1" applyAlignment="1">
      <alignment horizontal="right"/>
    </xf>
    <xf numFmtId="1" fontId="35" fillId="33" borderId="10" xfId="0" applyNumberFormat="1" applyFont="1" applyFill="1" applyBorder="1" applyAlignment="1">
      <alignment horizontal="right"/>
    </xf>
    <xf numFmtId="1" fontId="35" fillId="33" borderId="0" xfId="0" applyNumberFormat="1" applyFont="1" applyFill="1" applyAlignment="1">
      <alignment horizontal="right" vertical="center"/>
    </xf>
    <xf numFmtId="1" fontId="35" fillId="33" borderId="10" xfId="0" applyNumberFormat="1" applyFont="1" applyFill="1" applyBorder="1" applyAlignment="1">
      <alignment horizontal="right" vertical="center" wrapText="1"/>
    </xf>
    <xf numFmtId="1" fontId="35" fillId="33" borderId="10" xfId="0" applyNumberFormat="1" applyFont="1" applyFill="1" applyBorder="1" applyAlignment="1">
      <alignment horizontal="right" vertical="center"/>
    </xf>
    <xf numFmtId="1" fontId="33" fillId="33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1" fontId="0" fillId="0" borderId="0" xfId="55" applyNumberFormat="1" applyFont="1" applyFill="1" applyBorder="1" applyAlignment="1">
      <alignment vertical="center"/>
      <protection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2" fillId="0" borderId="11" xfId="42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11" xfId="42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" fontId="33" fillId="33" borderId="10" xfId="42" applyNumberFormat="1" applyFont="1" applyFill="1" applyBorder="1" applyAlignment="1">
      <alignment horizontal="right" vertical="center" wrapText="1"/>
    </xf>
    <xf numFmtId="1" fontId="33" fillId="33" borderId="10" xfId="42" applyNumberFormat="1" applyFont="1" applyFill="1" applyBorder="1" applyAlignment="1" quotePrefix="1">
      <alignment horizontal="right" vertical="center"/>
    </xf>
    <xf numFmtId="1" fontId="33" fillId="33" borderId="10" xfId="42" applyNumberFormat="1" applyFont="1" applyFill="1" applyBorder="1" applyAlignment="1">
      <alignment horizontal="right"/>
    </xf>
    <xf numFmtId="1" fontId="3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/>
    </xf>
    <xf numFmtId="1" fontId="33" fillId="33" borderId="10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wrapText="1"/>
    </xf>
    <xf numFmtId="0" fontId="33" fillId="33" borderId="16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164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164" fontId="33" fillId="0" borderId="10" xfId="0" applyNumberFormat="1" applyFont="1" applyFill="1" applyBorder="1" applyAlignment="1">
      <alignment horizontal="center" vertical="center" wrapText="1"/>
    </xf>
    <xf numFmtId="1" fontId="34" fillId="0" borderId="10" xfId="42" applyNumberFormat="1" applyFont="1" applyFill="1" applyBorder="1" applyAlignment="1">
      <alignment horizontal="center" vertical="center"/>
    </xf>
    <xf numFmtId="1" fontId="34" fillId="0" borderId="10" xfId="42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3" fontId="35" fillId="0" borderId="10" xfId="42" applyNumberFormat="1" applyFont="1" applyFill="1" applyBorder="1" applyAlignment="1">
      <alignment vertical="center" wrapText="1"/>
    </xf>
    <xf numFmtId="3" fontId="57" fillId="0" borderId="10" xfId="42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3" fontId="35" fillId="0" borderId="10" xfId="42" applyNumberFormat="1" applyFont="1" applyFill="1" applyBorder="1" applyAlignment="1" quotePrefix="1">
      <alignment vertical="center" wrapText="1"/>
    </xf>
    <xf numFmtId="3" fontId="35" fillId="0" borderId="10" xfId="42" applyNumberFormat="1" applyFont="1" applyFill="1" applyBorder="1" applyAlignment="1">
      <alignment vertical="center"/>
    </xf>
    <xf numFmtId="3" fontId="35" fillId="0" borderId="10" xfId="42" applyNumberFormat="1" applyFont="1" applyFill="1" applyBorder="1" applyAlignment="1">
      <alignment horizontal="right" vertical="center"/>
    </xf>
    <xf numFmtId="3" fontId="35" fillId="0" borderId="10" xfId="42" applyNumberFormat="1" applyFont="1" applyFill="1" applyBorder="1" applyAlignment="1">
      <alignment horizontal="right" vertical="center" wrapText="1"/>
    </xf>
    <xf numFmtId="3" fontId="35" fillId="0" borderId="10" xfId="0" applyNumberFormat="1" applyFont="1" applyFill="1" applyBorder="1" applyAlignment="1">
      <alignment horizontal="right" vertical="center" wrapText="1"/>
    </xf>
    <xf numFmtId="1" fontId="35" fillId="0" borderId="10" xfId="42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3" fontId="35" fillId="0" borderId="0" xfId="42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3" fontId="0" fillId="0" borderId="0" xfId="42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" fontId="37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48" fillId="0" borderId="0" xfId="0" applyFont="1" applyFill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164" fontId="8" fillId="0" borderId="19" xfId="0" applyNumberFormat="1" applyFont="1" applyFill="1" applyBorder="1" applyAlignment="1">
      <alignment horizontal="center" vertical="center"/>
    </xf>
    <xf numFmtId="0" fontId="15" fillId="0" borderId="18" xfId="55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50" fillId="0" borderId="21" xfId="55" applyFont="1" applyFill="1" applyBorder="1" applyAlignment="1">
      <alignment horizontal="center"/>
      <protection/>
    </xf>
    <xf numFmtId="0" fontId="33" fillId="0" borderId="22" xfId="0" applyFont="1" applyBorder="1" applyAlignment="1">
      <alignment/>
    </xf>
    <xf numFmtId="0" fontId="33" fillId="0" borderId="20" xfId="0" applyFont="1" applyBorder="1" applyAlignment="1">
      <alignment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48" fillId="0" borderId="0" xfId="55" applyFont="1" applyFill="1" applyAlignment="1">
      <alignment horizontal="center" vertical="top" wrapText="1"/>
      <protection/>
    </xf>
    <xf numFmtId="0" fontId="49" fillId="0" borderId="0" xfId="55" applyFont="1" applyFill="1" applyAlignment="1">
      <alignment horizontal="center"/>
      <protection/>
    </xf>
    <xf numFmtId="0" fontId="51" fillId="0" borderId="0" xfId="55" applyFont="1" applyFill="1" applyAlignment="1">
      <alignment horizontal="center" vertical="center"/>
      <protection/>
    </xf>
    <xf numFmtId="49" fontId="24" fillId="0" borderId="23" xfId="55" applyNumberFormat="1" applyFont="1" applyFill="1" applyBorder="1" applyAlignment="1">
      <alignment horizontal="center" vertical="center"/>
      <protection/>
    </xf>
    <xf numFmtId="49" fontId="24" fillId="0" borderId="24" xfId="55" applyNumberFormat="1" applyFont="1" applyFill="1" applyBorder="1" applyAlignment="1">
      <alignment horizontal="center" vertical="center"/>
      <protection/>
    </xf>
    <xf numFmtId="49" fontId="24" fillId="0" borderId="25" xfId="55" applyNumberFormat="1" applyFont="1" applyFill="1" applyBorder="1" applyAlignment="1">
      <alignment horizontal="center" vertical="center"/>
      <protection/>
    </xf>
    <xf numFmtId="49" fontId="25" fillId="0" borderId="26" xfId="55" applyNumberFormat="1" applyFont="1" applyFill="1" applyBorder="1" applyAlignment="1">
      <alignment horizontal="center" vertical="center"/>
      <protection/>
    </xf>
    <xf numFmtId="49" fontId="25" fillId="0" borderId="27" xfId="55" applyNumberFormat="1" applyFont="1" applyFill="1" applyBorder="1" applyAlignment="1">
      <alignment horizontal="center" vertical="center"/>
      <protection/>
    </xf>
    <xf numFmtId="49" fontId="25" fillId="0" borderId="16" xfId="55" applyNumberFormat="1" applyFont="1" applyFill="1" applyBorder="1" applyAlignment="1">
      <alignment horizontal="center" vertical="center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44" fillId="0" borderId="29" xfId="0" applyFont="1" applyFill="1" applyBorder="1" applyAlignment="1">
      <alignment horizontal="center" vertical="top"/>
    </xf>
    <xf numFmtId="0" fontId="52" fillId="0" borderId="30" xfId="0" applyFont="1" applyFill="1" applyBorder="1" applyAlignment="1" applyProtection="1">
      <alignment horizontal="center" vertical="center"/>
      <protection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0" borderId="30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44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" fontId="12" fillId="0" borderId="0" xfId="55" applyNumberFormat="1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32" fillId="33" borderId="21" xfId="0" applyNumberFormat="1" applyFont="1" applyFill="1" applyBorder="1" applyAlignment="1">
      <alignment horizontal="center" vertical="center" wrapText="1"/>
    </xf>
    <xf numFmtId="0" fontId="33" fillId="33" borderId="2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" fontId="56" fillId="33" borderId="30" xfId="0" applyNumberFormat="1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30" xfId="0" applyNumberFormat="1" applyFont="1" applyFill="1" applyBorder="1" applyAlignment="1">
      <alignment horizontal="center" vertical="center" wrapText="1"/>
    </xf>
    <xf numFmtId="164" fontId="29" fillId="0" borderId="16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vertical="center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164" fontId="27" fillId="33" borderId="30" xfId="0" applyNumberFormat="1" applyFont="1" applyFill="1" applyBorder="1" applyAlignment="1">
      <alignment horizontal="center" vertical="center" wrapText="1"/>
    </xf>
    <xf numFmtId="164" fontId="27" fillId="33" borderId="16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2" fontId="29" fillId="33" borderId="2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1" xfId="42" applyNumberFormat="1" applyFont="1" applyFill="1" applyBorder="1" applyAlignment="1">
      <alignment horizontal="right" vertical="center"/>
    </xf>
    <xf numFmtId="3" fontId="0" fillId="0" borderId="10" xfId="55" applyNumberFormat="1" applyFont="1" applyBorder="1" applyAlignment="1">
      <alignment horizontal="center"/>
      <protection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0" xfId="55" applyNumberFormat="1" applyFont="1" applyBorder="1" applyAlignment="1">
      <alignment horizontal="right"/>
      <protection/>
    </xf>
    <xf numFmtId="3" fontId="0" fillId="0" borderId="11" xfId="55" applyNumberFormat="1" applyFont="1" applyBorder="1" applyAlignment="1">
      <alignment horizontal="right"/>
      <protection/>
    </xf>
    <xf numFmtId="3" fontId="0" fillId="0" borderId="11" xfId="42" applyNumberFormat="1" applyFont="1" applyFill="1" applyBorder="1" applyAlignment="1" quotePrefix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3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8515625" style="5" customWidth="1"/>
    <col min="2" max="2" width="13.8515625" style="5" customWidth="1"/>
    <col min="3" max="3" width="5.7109375" style="4" customWidth="1"/>
    <col min="4" max="4" width="6.28125" style="4" customWidth="1"/>
    <col min="5" max="5" width="4.421875" style="5" customWidth="1"/>
    <col min="6" max="6" width="7.28125" style="5" customWidth="1"/>
    <col min="7" max="7" width="6.00390625" style="4" customWidth="1"/>
    <col min="8" max="8" width="6.00390625" style="5" customWidth="1"/>
    <col min="9" max="9" width="6.140625" style="5" customWidth="1"/>
    <col min="10" max="11" width="6.7109375" style="4" customWidth="1"/>
    <col min="12" max="12" width="5.8515625" style="4" customWidth="1"/>
    <col min="13" max="13" width="4.57421875" style="5" customWidth="1"/>
    <col min="14" max="14" width="7.28125" style="5" customWidth="1"/>
    <col min="15" max="15" width="5.421875" style="4" customWidth="1"/>
    <col min="16" max="16" width="5.140625" style="5" customWidth="1"/>
    <col min="17" max="17" width="5.28125" style="5" customWidth="1"/>
    <col min="18" max="18" width="6.8515625" style="4" customWidth="1"/>
    <col min="19" max="19" width="5.7109375" style="5" customWidth="1"/>
    <col min="20" max="20" width="6.28125" style="5" customWidth="1"/>
    <col min="21" max="21" width="5.8515625" style="5" customWidth="1"/>
    <col min="22" max="22" width="6.8515625" style="5" customWidth="1"/>
    <col min="86" max="16384" width="9.140625" style="5" customWidth="1"/>
  </cols>
  <sheetData>
    <row r="1" spans="1:22" ht="48.75" customHeight="1">
      <c r="A1" s="339" t="s">
        <v>193</v>
      </c>
      <c r="B1" s="339"/>
      <c r="C1" s="339"/>
      <c r="D1" s="339"/>
      <c r="E1" s="2"/>
      <c r="F1" s="2"/>
      <c r="G1" s="1"/>
      <c r="H1" s="2"/>
      <c r="I1" s="3"/>
      <c r="M1" s="3"/>
      <c r="N1" s="3"/>
      <c r="P1" s="3"/>
      <c r="Q1" s="3"/>
      <c r="R1" s="336"/>
      <c r="S1" s="336"/>
      <c r="T1" s="336"/>
      <c r="U1" s="336"/>
      <c r="V1" s="336"/>
    </row>
    <row r="2" spans="1:22" ht="18.75">
      <c r="A2" s="337" t="s">
        <v>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2" ht="20.25" customHeight="1">
      <c r="A3" s="338" t="s">
        <v>227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21.75" customHeight="1">
      <c r="A4" s="341" t="s">
        <v>168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</row>
    <row r="5" spans="1:22" ht="16.5">
      <c r="A5" s="6"/>
      <c r="B5" s="6"/>
      <c r="C5" s="7"/>
      <c r="D5" s="7"/>
      <c r="E5" s="8"/>
      <c r="F5" s="8"/>
      <c r="G5" s="9"/>
      <c r="H5" s="10"/>
      <c r="I5" s="10"/>
      <c r="J5" s="9"/>
      <c r="K5" s="9"/>
      <c r="L5" s="9"/>
      <c r="M5" s="11"/>
      <c r="N5" s="8"/>
      <c r="O5" s="12"/>
      <c r="P5" s="10"/>
      <c r="Q5" s="10"/>
      <c r="R5" s="9"/>
      <c r="S5" s="8"/>
      <c r="T5" s="10"/>
      <c r="U5" s="8"/>
      <c r="V5" s="10"/>
    </row>
    <row r="6" spans="1:22" ht="12.75" customHeight="1">
      <c r="A6" s="13"/>
      <c r="B6" s="13"/>
      <c r="C6" s="14"/>
      <c r="D6" s="14"/>
      <c r="E6" s="15"/>
      <c r="F6" s="15"/>
      <c r="G6" s="16"/>
      <c r="H6" s="17"/>
      <c r="I6" s="17"/>
      <c r="J6" s="16"/>
      <c r="K6" s="18"/>
      <c r="L6" s="18"/>
      <c r="M6" s="19"/>
      <c r="N6" s="20"/>
      <c r="O6" s="18"/>
      <c r="P6" s="19"/>
      <c r="Q6" s="19"/>
      <c r="R6" s="18"/>
      <c r="S6" s="15"/>
      <c r="T6" s="15"/>
      <c r="U6" s="15"/>
      <c r="V6" s="15"/>
    </row>
    <row r="7" spans="1:22" ht="12.75">
      <c r="A7" s="333" t="s">
        <v>1</v>
      </c>
      <c r="B7" s="333" t="s">
        <v>2</v>
      </c>
      <c r="C7" s="334" t="s">
        <v>3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 t="s">
        <v>4</v>
      </c>
      <c r="T7" s="334"/>
      <c r="U7" s="334"/>
      <c r="V7" s="334"/>
    </row>
    <row r="8" spans="1:22" ht="12.75" customHeight="1">
      <c r="A8" s="333"/>
      <c r="B8" s="333"/>
      <c r="C8" s="334" t="s">
        <v>5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3" t="s">
        <v>6</v>
      </c>
      <c r="T8" s="333"/>
      <c r="U8" s="333"/>
      <c r="V8" s="333"/>
    </row>
    <row r="9" spans="1:22" ht="27.75" customHeight="1">
      <c r="A9" s="333"/>
      <c r="B9" s="333"/>
      <c r="C9" s="333" t="s">
        <v>7</v>
      </c>
      <c r="D9" s="333"/>
      <c r="E9" s="333"/>
      <c r="F9" s="333"/>
      <c r="G9" s="333" t="s">
        <v>8</v>
      </c>
      <c r="H9" s="333"/>
      <c r="I9" s="333"/>
      <c r="J9" s="333"/>
      <c r="K9" s="333" t="s">
        <v>9</v>
      </c>
      <c r="L9" s="333"/>
      <c r="M9" s="333"/>
      <c r="N9" s="333"/>
      <c r="O9" s="333" t="s">
        <v>10</v>
      </c>
      <c r="P9" s="333"/>
      <c r="Q9" s="333"/>
      <c r="R9" s="333"/>
      <c r="S9" s="333"/>
      <c r="T9" s="333"/>
      <c r="U9" s="333"/>
      <c r="V9" s="333"/>
    </row>
    <row r="10" spans="1:22" ht="22.5">
      <c r="A10" s="333"/>
      <c r="B10" s="333"/>
      <c r="C10" s="21" t="s">
        <v>11</v>
      </c>
      <c r="D10" s="21" t="s">
        <v>12</v>
      </c>
      <c r="E10" s="21" t="s">
        <v>13</v>
      </c>
      <c r="F10" s="22" t="s">
        <v>14</v>
      </c>
      <c r="G10" s="21" t="s">
        <v>11</v>
      </c>
      <c r="H10" s="21" t="s">
        <v>12</v>
      </c>
      <c r="I10" s="21" t="s">
        <v>13</v>
      </c>
      <c r="J10" s="22" t="s">
        <v>14</v>
      </c>
      <c r="K10" s="21" t="s">
        <v>11</v>
      </c>
      <c r="L10" s="21" t="s">
        <v>12</v>
      </c>
      <c r="M10" s="21" t="s">
        <v>13</v>
      </c>
      <c r="N10" s="22" t="s">
        <v>14</v>
      </c>
      <c r="O10" s="21" t="s">
        <v>11</v>
      </c>
      <c r="P10" s="21" t="s">
        <v>12</v>
      </c>
      <c r="Q10" s="21" t="s">
        <v>13</v>
      </c>
      <c r="R10" s="22" t="s">
        <v>14</v>
      </c>
      <c r="S10" s="21" t="s">
        <v>11</v>
      </c>
      <c r="T10" s="21" t="s">
        <v>12</v>
      </c>
      <c r="U10" s="21" t="s">
        <v>13</v>
      </c>
      <c r="V10" s="22" t="s">
        <v>14</v>
      </c>
    </row>
    <row r="11" spans="1:22" ht="21">
      <c r="A11" s="333"/>
      <c r="B11" s="333"/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23" t="s">
        <v>20</v>
      </c>
      <c r="I11" s="23" t="s">
        <v>21</v>
      </c>
      <c r="J11" s="23" t="s">
        <v>22</v>
      </c>
      <c r="K11" s="23" t="s">
        <v>23</v>
      </c>
      <c r="L11" s="23" t="s">
        <v>24</v>
      </c>
      <c r="M11" s="23" t="s">
        <v>25</v>
      </c>
      <c r="N11" s="23" t="s">
        <v>26</v>
      </c>
      <c r="O11" s="23" t="s">
        <v>27</v>
      </c>
      <c r="P11" s="23" t="s">
        <v>28</v>
      </c>
      <c r="Q11" s="23" t="s">
        <v>29</v>
      </c>
      <c r="R11" s="23" t="s">
        <v>30</v>
      </c>
      <c r="S11" s="23" t="s">
        <v>31</v>
      </c>
      <c r="T11" s="23" t="s">
        <v>32</v>
      </c>
      <c r="U11" s="23" t="s">
        <v>33</v>
      </c>
      <c r="V11" s="23" t="s">
        <v>34</v>
      </c>
    </row>
    <row r="12" spans="1:85" s="25" customFormat="1" ht="15.75">
      <c r="A12" s="24">
        <v>1</v>
      </c>
      <c r="B12" s="29" t="s">
        <v>35</v>
      </c>
      <c r="C12" s="114">
        <v>16</v>
      </c>
      <c r="D12" s="114"/>
      <c r="E12" s="114">
        <v>1</v>
      </c>
      <c r="F12" s="114">
        <f>SUM(C12:E12)</f>
        <v>17</v>
      </c>
      <c r="G12" s="114">
        <v>22</v>
      </c>
      <c r="H12" s="114">
        <v>4</v>
      </c>
      <c r="I12" s="114">
        <v>2</v>
      </c>
      <c r="J12" s="114">
        <f>G12+H12+I12</f>
        <v>28</v>
      </c>
      <c r="K12" s="114">
        <v>28</v>
      </c>
      <c r="L12" s="114"/>
      <c r="M12" s="114">
        <v>1</v>
      </c>
      <c r="N12" s="114">
        <f>K12+L12+M12</f>
        <v>29</v>
      </c>
      <c r="O12" s="114">
        <v>22</v>
      </c>
      <c r="P12" s="114">
        <v>4</v>
      </c>
      <c r="Q12" s="114">
        <v>2</v>
      </c>
      <c r="R12" s="114">
        <f>O12+P12+Q12</f>
        <v>28</v>
      </c>
      <c r="S12" s="114">
        <v>72</v>
      </c>
      <c r="T12" s="114">
        <v>42</v>
      </c>
      <c r="U12" s="114">
        <v>36</v>
      </c>
      <c r="V12" s="114">
        <f>S12+T12+U12</f>
        <v>150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</row>
    <row r="13" spans="1:85" s="25" customFormat="1" ht="17.25" customHeight="1">
      <c r="A13" s="24">
        <v>2</v>
      </c>
      <c r="B13" s="29" t="s">
        <v>36</v>
      </c>
      <c r="C13" s="115"/>
      <c r="D13" s="115"/>
      <c r="E13" s="115"/>
      <c r="F13" s="114">
        <f aca="true" t="shared" si="0" ref="F13:F74">SUM(C13:E13)</f>
        <v>0</v>
      </c>
      <c r="G13" s="115"/>
      <c r="H13" s="115">
        <v>22</v>
      </c>
      <c r="I13" s="115">
        <v>0</v>
      </c>
      <c r="J13" s="114">
        <f aca="true" t="shared" si="1" ref="J13:J74">G13+H13+I13</f>
        <v>22</v>
      </c>
      <c r="K13" s="115"/>
      <c r="L13" s="115"/>
      <c r="M13" s="115"/>
      <c r="N13" s="114">
        <f aca="true" t="shared" si="2" ref="N13:N74">K13+L13+M13</f>
        <v>0</v>
      </c>
      <c r="O13" s="115"/>
      <c r="P13" s="115">
        <v>22</v>
      </c>
      <c r="Q13" s="115">
        <v>0</v>
      </c>
      <c r="R13" s="114">
        <f aca="true" t="shared" si="3" ref="R13:R74">O13+P13+Q13</f>
        <v>22</v>
      </c>
      <c r="S13" s="26"/>
      <c r="T13" s="115"/>
      <c r="U13" s="115"/>
      <c r="V13" s="114">
        <f aca="true" t="shared" si="4" ref="V13:V74">S13+T13+U13</f>
        <v>0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</row>
    <row r="14" spans="1:85" s="25" customFormat="1" ht="15.75">
      <c r="A14" s="24">
        <v>3</v>
      </c>
      <c r="B14" s="29" t="s">
        <v>37</v>
      </c>
      <c r="C14" s="26">
        <v>29</v>
      </c>
      <c r="D14" s="26"/>
      <c r="E14" s="26">
        <v>1</v>
      </c>
      <c r="F14" s="114">
        <f t="shared" si="0"/>
        <v>30</v>
      </c>
      <c r="G14" s="26">
        <v>17</v>
      </c>
      <c r="H14" s="26"/>
      <c r="I14" s="26"/>
      <c r="J14" s="114">
        <f t="shared" si="1"/>
        <v>17</v>
      </c>
      <c r="K14" s="26">
        <v>29</v>
      </c>
      <c r="L14" s="26"/>
      <c r="M14" s="26">
        <v>1</v>
      </c>
      <c r="N14" s="114">
        <f t="shared" si="2"/>
        <v>30</v>
      </c>
      <c r="O14" s="26">
        <v>17</v>
      </c>
      <c r="P14" s="26"/>
      <c r="Q14" s="26"/>
      <c r="R14" s="114">
        <f t="shared" si="3"/>
        <v>17</v>
      </c>
      <c r="S14" s="26">
        <v>53</v>
      </c>
      <c r="T14" s="26">
        <v>12</v>
      </c>
      <c r="U14" s="26">
        <v>9</v>
      </c>
      <c r="V14" s="114">
        <f t="shared" si="4"/>
        <v>74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</row>
    <row r="15" spans="1:85" s="25" customFormat="1" ht="15.75">
      <c r="A15" s="24">
        <v>4</v>
      </c>
      <c r="B15" s="29" t="s">
        <v>38</v>
      </c>
      <c r="C15" s="26">
        <v>17</v>
      </c>
      <c r="D15" s="26">
        <v>0</v>
      </c>
      <c r="E15" s="26">
        <v>6</v>
      </c>
      <c r="F15" s="114">
        <f t="shared" si="0"/>
        <v>23</v>
      </c>
      <c r="G15" s="26">
        <v>54</v>
      </c>
      <c r="H15" s="26">
        <v>1</v>
      </c>
      <c r="I15" s="26">
        <v>0</v>
      </c>
      <c r="J15" s="114">
        <f t="shared" si="1"/>
        <v>55</v>
      </c>
      <c r="K15" s="26">
        <v>15</v>
      </c>
      <c r="L15" s="26">
        <v>0</v>
      </c>
      <c r="M15" s="26">
        <v>3</v>
      </c>
      <c r="N15" s="114">
        <f t="shared" si="2"/>
        <v>18</v>
      </c>
      <c r="O15" s="26">
        <v>36</v>
      </c>
      <c r="P15" s="26">
        <v>1</v>
      </c>
      <c r="Q15" s="26">
        <v>0</v>
      </c>
      <c r="R15" s="114">
        <f t="shared" si="3"/>
        <v>37</v>
      </c>
      <c r="S15" s="26">
        <v>15</v>
      </c>
      <c r="T15" s="26">
        <v>1</v>
      </c>
      <c r="U15" s="26">
        <v>13</v>
      </c>
      <c r="V15" s="114">
        <f t="shared" si="4"/>
        <v>29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</row>
    <row r="16" spans="1:85" s="25" customFormat="1" ht="15.75">
      <c r="A16" s="24">
        <v>5</v>
      </c>
      <c r="B16" s="29" t="s">
        <v>39</v>
      </c>
      <c r="C16" s="26">
        <v>408</v>
      </c>
      <c r="D16" s="26">
        <v>6</v>
      </c>
      <c r="E16" s="26">
        <v>1</v>
      </c>
      <c r="F16" s="114">
        <f t="shared" si="0"/>
        <v>415</v>
      </c>
      <c r="G16" s="26">
        <v>80</v>
      </c>
      <c r="H16" s="26">
        <v>20</v>
      </c>
      <c r="I16" s="26">
        <v>1</v>
      </c>
      <c r="J16" s="114">
        <f t="shared" si="1"/>
        <v>101</v>
      </c>
      <c r="K16" s="26">
        <v>408</v>
      </c>
      <c r="L16" s="26">
        <v>6</v>
      </c>
      <c r="M16" s="26"/>
      <c r="N16" s="114">
        <f t="shared" si="2"/>
        <v>414</v>
      </c>
      <c r="O16" s="26">
        <v>80</v>
      </c>
      <c r="P16" s="26">
        <v>18</v>
      </c>
      <c r="Q16" s="26"/>
      <c r="R16" s="114">
        <f t="shared" si="3"/>
        <v>98</v>
      </c>
      <c r="S16" s="26">
        <v>494</v>
      </c>
      <c r="T16" s="26">
        <v>36</v>
      </c>
      <c r="U16" s="26">
        <v>33</v>
      </c>
      <c r="V16" s="114">
        <f t="shared" si="4"/>
        <v>563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</row>
    <row r="17" spans="1:85" s="27" customFormat="1" ht="15.75">
      <c r="A17" s="24">
        <v>6</v>
      </c>
      <c r="B17" s="29" t="s">
        <v>40</v>
      </c>
      <c r="C17" s="26"/>
      <c r="D17" s="26"/>
      <c r="E17" s="26"/>
      <c r="F17" s="114">
        <f t="shared" si="0"/>
        <v>0</v>
      </c>
      <c r="G17" s="26"/>
      <c r="H17" s="26"/>
      <c r="I17" s="26"/>
      <c r="J17" s="114">
        <f t="shared" si="1"/>
        <v>0</v>
      </c>
      <c r="K17" s="26"/>
      <c r="L17" s="26"/>
      <c r="M17" s="26"/>
      <c r="N17" s="114">
        <f t="shared" si="2"/>
        <v>0</v>
      </c>
      <c r="O17" s="26"/>
      <c r="P17" s="26"/>
      <c r="Q17" s="26"/>
      <c r="R17" s="114">
        <f t="shared" si="3"/>
        <v>0</v>
      </c>
      <c r="S17" s="26"/>
      <c r="T17" s="26"/>
      <c r="U17" s="26"/>
      <c r="V17" s="114">
        <f t="shared" si="4"/>
        <v>0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</row>
    <row r="18" spans="1:85" s="27" customFormat="1" ht="15.75">
      <c r="A18" s="24">
        <v>7</v>
      </c>
      <c r="B18" s="29" t="s">
        <v>41</v>
      </c>
      <c r="C18" s="115"/>
      <c r="D18" s="115"/>
      <c r="E18" s="115">
        <v>1</v>
      </c>
      <c r="F18" s="114">
        <f t="shared" si="0"/>
        <v>1</v>
      </c>
      <c r="G18" s="115">
        <v>56</v>
      </c>
      <c r="H18" s="114"/>
      <c r="I18" s="115"/>
      <c r="J18" s="114">
        <f t="shared" si="1"/>
        <v>56</v>
      </c>
      <c r="K18" s="115"/>
      <c r="L18" s="115"/>
      <c r="M18" s="115"/>
      <c r="N18" s="114">
        <f t="shared" si="2"/>
        <v>0</v>
      </c>
      <c r="O18" s="114"/>
      <c r="P18" s="114"/>
      <c r="Q18" s="115"/>
      <c r="R18" s="114">
        <f t="shared" si="3"/>
        <v>0</v>
      </c>
      <c r="S18" s="114"/>
      <c r="T18" s="115"/>
      <c r="U18" s="115"/>
      <c r="V18" s="114">
        <f t="shared" si="4"/>
        <v>0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</row>
    <row r="19" spans="1:85" s="25" customFormat="1" ht="15.75">
      <c r="A19" s="24">
        <v>8</v>
      </c>
      <c r="B19" s="29" t="s">
        <v>42</v>
      </c>
      <c r="C19" s="114"/>
      <c r="D19" s="114"/>
      <c r="E19" s="114"/>
      <c r="F19" s="114">
        <f t="shared" si="0"/>
        <v>0</v>
      </c>
      <c r="G19" s="114"/>
      <c r="H19" s="114">
        <v>8</v>
      </c>
      <c r="I19" s="114"/>
      <c r="J19" s="114">
        <f t="shared" si="1"/>
        <v>8</v>
      </c>
      <c r="K19" s="114"/>
      <c r="L19" s="114"/>
      <c r="M19" s="114"/>
      <c r="N19" s="114">
        <f t="shared" si="2"/>
        <v>0</v>
      </c>
      <c r="O19" s="114"/>
      <c r="P19" s="114"/>
      <c r="Q19" s="114"/>
      <c r="R19" s="114">
        <f t="shared" si="3"/>
        <v>0</v>
      </c>
      <c r="S19" s="114"/>
      <c r="T19" s="114"/>
      <c r="U19" s="114"/>
      <c r="V19" s="114">
        <f t="shared" si="4"/>
        <v>0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</row>
    <row r="20" spans="1:85" s="25" customFormat="1" ht="15.75">
      <c r="A20" s="24">
        <v>9</v>
      </c>
      <c r="B20" s="29" t="s">
        <v>43</v>
      </c>
      <c r="C20" s="26">
        <v>82</v>
      </c>
      <c r="D20" s="26">
        <v>8</v>
      </c>
      <c r="E20" s="26">
        <v>6</v>
      </c>
      <c r="F20" s="114">
        <f t="shared" si="0"/>
        <v>96</v>
      </c>
      <c r="G20" s="26">
        <v>145</v>
      </c>
      <c r="H20" s="26">
        <v>25</v>
      </c>
      <c r="I20" s="26">
        <v>4</v>
      </c>
      <c r="J20" s="114">
        <f t="shared" si="1"/>
        <v>174</v>
      </c>
      <c r="K20" s="26">
        <v>82</v>
      </c>
      <c r="L20" s="26">
        <v>8</v>
      </c>
      <c r="M20" s="26">
        <v>6</v>
      </c>
      <c r="N20" s="114">
        <f t="shared" si="2"/>
        <v>96</v>
      </c>
      <c r="O20" s="26">
        <v>145</v>
      </c>
      <c r="P20" s="26">
        <v>25</v>
      </c>
      <c r="Q20" s="26">
        <v>4</v>
      </c>
      <c r="R20" s="114">
        <f t="shared" si="3"/>
        <v>174</v>
      </c>
      <c r="S20" s="26">
        <v>431</v>
      </c>
      <c r="T20" s="26">
        <v>65</v>
      </c>
      <c r="U20" s="26">
        <v>25</v>
      </c>
      <c r="V20" s="114">
        <f t="shared" si="4"/>
        <v>521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s="25" customFormat="1" ht="15.75">
      <c r="A21" s="24">
        <v>10</v>
      </c>
      <c r="B21" s="29" t="s">
        <v>44</v>
      </c>
      <c r="C21" s="26">
        <v>259</v>
      </c>
      <c r="D21" s="26">
        <v>53</v>
      </c>
      <c r="E21" s="26">
        <v>4</v>
      </c>
      <c r="F21" s="114">
        <f t="shared" si="0"/>
        <v>316</v>
      </c>
      <c r="G21" s="26">
        <v>202</v>
      </c>
      <c r="H21" s="26">
        <v>59</v>
      </c>
      <c r="I21" s="26">
        <v>0</v>
      </c>
      <c r="J21" s="114">
        <f t="shared" si="1"/>
        <v>261</v>
      </c>
      <c r="K21" s="26">
        <v>259</v>
      </c>
      <c r="L21" s="26">
        <v>53</v>
      </c>
      <c r="M21" s="26">
        <v>4</v>
      </c>
      <c r="N21" s="114">
        <f t="shared" si="2"/>
        <v>316</v>
      </c>
      <c r="O21" s="26">
        <v>202</v>
      </c>
      <c r="P21" s="26">
        <v>59</v>
      </c>
      <c r="Q21" s="26">
        <v>0</v>
      </c>
      <c r="R21" s="114">
        <f t="shared" si="3"/>
        <v>261</v>
      </c>
      <c r="S21" s="26">
        <v>461</v>
      </c>
      <c r="T21" s="26">
        <v>112</v>
      </c>
      <c r="U21" s="26">
        <v>52</v>
      </c>
      <c r="V21" s="114">
        <f t="shared" si="4"/>
        <v>625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</row>
    <row r="22" spans="1:85" s="25" customFormat="1" ht="15.75">
      <c r="A22" s="24">
        <v>11</v>
      </c>
      <c r="B22" s="29" t="s">
        <v>45</v>
      </c>
      <c r="C22" s="26"/>
      <c r="D22" s="26"/>
      <c r="E22" s="26"/>
      <c r="F22" s="114">
        <f t="shared" si="0"/>
        <v>0</v>
      </c>
      <c r="G22" s="26"/>
      <c r="H22" s="26"/>
      <c r="I22" s="26"/>
      <c r="J22" s="114">
        <f t="shared" si="1"/>
        <v>0</v>
      </c>
      <c r="K22" s="26"/>
      <c r="L22" s="26"/>
      <c r="M22" s="26"/>
      <c r="N22" s="114">
        <f t="shared" si="2"/>
        <v>0</v>
      </c>
      <c r="O22" s="26"/>
      <c r="P22" s="26"/>
      <c r="Q22" s="26"/>
      <c r="R22" s="114">
        <f t="shared" si="3"/>
        <v>0</v>
      </c>
      <c r="S22" s="26"/>
      <c r="T22" s="26"/>
      <c r="U22" s="26"/>
      <c r="V22" s="114">
        <f t="shared" si="4"/>
        <v>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25" customFormat="1" ht="15.75">
      <c r="A23" s="24">
        <v>12</v>
      </c>
      <c r="B23" s="29" t="s">
        <v>46</v>
      </c>
      <c r="C23" s="26"/>
      <c r="D23" s="26">
        <v>2</v>
      </c>
      <c r="E23" s="26">
        <v>3</v>
      </c>
      <c r="F23" s="114">
        <f t="shared" si="0"/>
        <v>5</v>
      </c>
      <c r="G23" s="26"/>
      <c r="H23" s="26"/>
      <c r="I23" s="26">
        <v>1</v>
      </c>
      <c r="J23" s="114">
        <f t="shared" si="1"/>
        <v>1</v>
      </c>
      <c r="K23" s="26"/>
      <c r="L23" s="26">
        <v>2</v>
      </c>
      <c r="M23" s="26">
        <v>1</v>
      </c>
      <c r="N23" s="114">
        <f t="shared" si="2"/>
        <v>3</v>
      </c>
      <c r="O23" s="26"/>
      <c r="P23" s="26"/>
      <c r="Q23" s="26">
        <v>1</v>
      </c>
      <c r="R23" s="114">
        <f t="shared" si="3"/>
        <v>1</v>
      </c>
      <c r="S23" s="26">
        <v>101</v>
      </c>
      <c r="T23" s="26">
        <v>95</v>
      </c>
      <c r="U23" s="26">
        <v>17</v>
      </c>
      <c r="V23" s="114">
        <f t="shared" si="4"/>
        <v>213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85" s="25" customFormat="1" ht="15.75">
      <c r="A24" s="24">
        <v>13</v>
      </c>
      <c r="B24" s="29" t="s">
        <v>47</v>
      </c>
      <c r="C24" s="26"/>
      <c r="D24" s="26"/>
      <c r="E24" s="26">
        <v>1</v>
      </c>
      <c r="F24" s="114">
        <f t="shared" si="0"/>
        <v>1</v>
      </c>
      <c r="G24" s="26"/>
      <c r="H24" s="26">
        <v>2</v>
      </c>
      <c r="I24" s="26"/>
      <c r="J24" s="114">
        <f t="shared" si="1"/>
        <v>2</v>
      </c>
      <c r="K24" s="26"/>
      <c r="L24" s="26"/>
      <c r="M24" s="26">
        <v>1</v>
      </c>
      <c r="N24" s="114">
        <f t="shared" si="2"/>
        <v>1</v>
      </c>
      <c r="O24" s="26"/>
      <c r="P24" s="26">
        <v>2</v>
      </c>
      <c r="Q24" s="26"/>
      <c r="R24" s="114">
        <f t="shared" si="3"/>
        <v>2</v>
      </c>
      <c r="S24" s="26">
        <v>57</v>
      </c>
      <c r="T24" s="26">
        <v>19</v>
      </c>
      <c r="U24" s="26">
        <v>29</v>
      </c>
      <c r="V24" s="114">
        <f t="shared" si="4"/>
        <v>105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85" s="27" customFormat="1" ht="15.75">
      <c r="A25" s="24">
        <v>14</v>
      </c>
      <c r="B25" s="29" t="s">
        <v>48</v>
      </c>
      <c r="C25" s="26"/>
      <c r="D25" s="26"/>
      <c r="E25" s="26"/>
      <c r="F25" s="114">
        <f t="shared" si="0"/>
        <v>0</v>
      </c>
      <c r="G25" s="26"/>
      <c r="H25" s="26"/>
      <c r="I25" s="26"/>
      <c r="J25" s="114">
        <f t="shared" si="1"/>
        <v>0</v>
      </c>
      <c r="K25" s="26"/>
      <c r="L25" s="26"/>
      <c r="M25" s="26"/>
      <c r="N25" s="114">
        <f t="shared" si="2"/>
        <v>0</v>
      </c>
      <c r="O25" s="26"/>
      <c r="P25" s="26"/>
      <c r="Q25" s="26"/>
      <c r="R25" s="114">
        <f t="shared" si="3"/>
        <v>0</v>
      </c>
      <c r="S25" s="26"/>
      <c r="T25" s="26"/>
      <c r="U25" s="26"/>
      <c r="V25" s="114">
        <f t="shared" si="4"/>
        <v>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</row>
    <row r="26" spans="1:85" s="38" customFormat="1" ht="15.75">
      <c r="A26" s="24">
        <v>15</v>
      </c>
      <c r="B26" s="29" t="s">
        <v>49</v>
      </c>
      <c r="C26" s="26">
        <v>23</v>
      </c>
      <c r="D26" s="26">
        <v>2</v>
      </c>
      <c r="E26" s="26">
        <v>2</v>
      </c>
      <c r="F26" s="114">
        <f t="shared" si="0"/>
        <v>27</v>
      </c>
      <c r="G26" s="26">
        <v>2</v>
      </c>
      <c r="H26" s="26"/>
      <c r="I26" s="26">
        <v>2</v>
      </c>
      <c r="J26" s="114">
        <f t="shared" si="1"/>
        <v>4</v>
      </c>
      <c r="K26" s="26">
        <v>26</v>
      </c>
      <c r="L26" s="26">
        <v>2</v>
      </c>
      <c r="M26" s="26">
        <v>2</v>
      </c>
      <c r="N26" s="114">
        <f t="shared" si="2"/>
        <v>30</v>
      </c>
      <c r="O26" s="26">
        <v>2</v>
      </c>
      <c r="P26" s="26"/>
      <c r="Q26" s="26">
        <v>13</v>
      </c>
      <c r="R26" s="114">
        <f t="shared" si="3"/>
        <v>15</v>
      </c>
      <c r="S26" s="26">
        <v>28</v>
      </c>
      <c r="T26" s="26">
        <v>5</v>
      </c>
      <c r="U26" s="26">
        <v>15</v>
      </c>
      <c r="V26" s="114">
        <f t="shared" si="4"/>
        <v>48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</row>
    <row r="27" spans="1:85" s="25" customFormat="1" ht="15.75">
      <c r="A27" s="24">
        <v>16</v>
      </c>
      <c r="B27" s="29" t="s">
        <v>50</v>
      </c>
      <c r="C27" s="26">
        <v>134</v>
      </c>
      <c r="D27" s="26">
        <v>7</v>
      </c>
      <c r="E27" s="26">
        <v>4</v>
      </c>
      <c r="F27" s="114">
        <f t="shared" si="0"/>
        <v>145</v>
      </c>
      <c r="G27" s="26">
        <v>236</v>
      </c>
      <c r="H27" s="26">
        <v>14</v>
      </c>
      <c r="I27" s="26">
        <v>79</v>
      </c>
      <c r="J27" s="114">
        <f t="shared" si="1"/>
        <v>329</v>
      </c>
      <c r="K27" s="26">
        <v>110</v>
      </c>
      <c r="L27" s="26">
        <v>7</v>
      </c>
      <c r="M27" s="26">
        <v>1</v>
      </c>
      <c r="N27" s="114">
        <f t="shared" si="2"/>
        <v>118</v>
      </c>
      <c r="O27" s="26">
        <v>225</v>
      </c>
      <c r="P27" s="26">
        <v>12</v>
      </c>
      <c r="Q27" s="26">
        <v>14</v>
      </c>
      <c r="R27" s="114">
        <f t="shared" si="3"/>
        <v>251</v>
      </c>
      <c r="S27" s="26">
        <v>345</v>
      </c>
      <c r="T27" s="26">
        <v>40</v>
      </c>
      <c r="U27" s="26">
        <v>18</v>
      </c>
      <c r="V27" s="114">
        <f t="shared" si="4"/>
        <v>403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</row>
    <row r="28" spans="1:85" s="25" customFormat="1" ht="15.75">
      <c r="A28" s="24">
        <v>17</v>
      </c>
      <c r="B28" s="29" t="s">
        <v>51</v>
      </c>
      <c r="C28" s="26">
        <v>0</v>
      </c>
      <c r="D28" s="26">
        <v>0</v>
      </c>
      <c r="E28" s="26">
        <v>2</v>
      </c>
      <c r="F28" s="114">
        <f t="shared" si="0"/>
        <v>2</v>
      </c>
      <c r="G28" s="26">
        <v>0</v>
      </c>
      <c r="H28" s="26">
        <v>0</v>
      </c>
      <c r="I28" s="26">
        <v>0</v>
      </c>
      <c r="J28" s="114">
        <f t="shared" si="1"/>
        <v>0</v>
      </c>
      <c r="K28" s="26">
        <v>0</v>
      </c>
      <c r="L28" s="26">
        <v>0</v>
      </c>
      <c r="M28" s="26">
        <v>2</v>
      </c>
      <c r="N28" s="114">
        <f t="shared" si="2"/>
        <v>2</v>
      </c>
      <c r="O28" s="26">
        <v>0</v>
      </c>
      <c r="P28" s="26">
        <v>0</v>
      </c>
      <c r="Q28" s="26">
        <v>0</v>
      </c>
      <c r="R28" s="114">
        <f t="shared" si="3"/>
        <v>0</v>
      </c>
      <c r="S28" s="26">
        <v>0</v>
      </c>
      <c r="T28" s="26">
        <v>26</v>
      </c>
      <c r="U28" s="26">
        <v>37</v>
      </c>
      <c r="V28" s="114">
        <f t="shared" si="4"/>
        <v>63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</row>
    <row r="29" spans="1:85" s="25" customFormat="1" ht="15.75">
      <c r="A29" s="24">
        <v>18</v>
      </c>
      <c r="B29" s="29" t="s">
        <v>52</v>
      </c>
      <c r="C29" s="26"/>
      <c r="D29" s="26">
        <v>0</v>
      </c>
      <c r="E29" s="26">
        <v>0</v>
      </c>
      <c r="F29" s="114">
        <f t="shared" si="0"/>
        <v>0</v>
      </c>
      <c r="G29" s="26">
        <v>0</v>
      </c>
      <c r="H29" s="26">
        <v>43</v>
      </c>
      <c r="I29" s="26">
        <v>0</v>
      </c>
      <c r="J29" s="114">
        <f t="shared" si="1"/>
        <v>43</v>
      </c>
      <c r="K29" s="26">
        <v>0</v>
      </c>
      <c r="L29" s="26">
        <v>0</v>
      </c>
      <c r="M29" s="26">
        <v>0</v>
      </c>
      <c r="N29" s="114">
        <f t="shared" si="2"/>
        <v>0</v>
      </c>
      <c r="O29" s="26">
        <v>0</v>
      </c>
      <c r="P29" s="26">
        <v>43</v>
      </c>
      <c r="Q29" s="26">
        <v>0</v>
      </c>
      <c r="R29" s="114">
        <f t="shared" si="3"/>
        <v>43</v>
      </c>
      <c r="S29" s="26"/>
      <c r="T29" s="26">
        <v>43</v>
      </c>
      <c r="U29" s="26">
        <v>19</v>
      </c>
      <c r="V29" s="114">
        <f t="shared" si="4"/>
        <v>62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85" s="27" customFormat="1" ht="15.75">
      <c r="A30" s="24">
        <v>19</v>
      </c>
      <c r="B30" s="29" t="s">
        <v>53</v>
      </c>
      <c r="C30" s="26"/>
      <c r="D30" s="26"/>
      <c r="E30" s="26"/>
      <c r="F30" s="114">
        <f t="shared" si="0"/>
        <v>0</v>
      </c>
      <c r="G30" s="26"/>
      <c r="H30" s="26"/>
      <c r="I30" s="26"/>
      <c r="J30" s="114">
        <f t="shared" si="1"/>
        <v>0</v>
      </c>
      <c r="K30" s="26"/>
      <c r="L30" s="26"/>
      <c r="M30" s="26"/>
      <c r="N30" s="114">
        <f t="shared" si="2"/>
        <v>0</v>
      </c>
      <c r="O30" s="26"/>
      <c r="P30" s="26"/>
      <c r="Q30" s="26"/>
      <c r="R30" s="114">
        <f t="shared" si="3"/>
        <v>0</v>
      </c>
      <c r="S30" s="26"/>
      <c r="T30" s="26"/>
      <c r="U30" s="26"/>
      <c r="V30" s="114">
        <f t="shared" si="4"/>
        <v>0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</row>
    <row r="31" spans="1:85" s="27" customFormat="1" ht="15.75">
      <c r="A31" s="24">
        <v>20</v>
      </c>
      <c r="B31" s="29" t="s">
        <v>54</v>
      </c>
      <c r="C31" s="26"/>
      <c r="D31" s="26"/>
      <c r="E31" s="26"/>
      <c r="F31" s="114">
        <f t="shared" si="0"/>
        <v>0</v>
      </c>
      <c r="G31" s="26"/>
      <c r="H31" s="26"/>
      <c r="I31" s="26"/>
      <c r="J31" s="114">
        <f t="shared" si="1"/>
        <v>0</v>
      </c>
      <c r="K31" s="26"/>
      <c r="L31" s="26"/>
      <c r="M31" s="26"/>
      <c r="N31" s="114">
        <f t="shared" si="2"/>
        <v>0</v>
      </c>
      <c r="O31" s="26"/>
      <c r="P31" s="26"/>
      <c r="Q31" s="26"/>
      <c r="R31" s="114">
        <f t="shared" si="3"/>
        <v>0</v>
      </c>
      <c r="S31" s="26"/>
      <c r="T31" s="26"/>
      <c r="U31" s="26"/>
      <c r="V31" s="114">
        <f t="shared" si="4"/>
        <v>0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</row>
    <row r="32" spans="1:22" s="30" customFormat="1" ht="15.75">
      <c r="A32" s="24">
        <v>21</v>
      </c>
      <c r="B32" s="29" t="s">
        <v>55</v>
      </c>
      <c r="C32" s="26"/>
      <c r="D32" s="26"/>
      <c r="E32" s="26"/>
      <c r="F32" s="114">
        <f t="shared" si="0"/>
        <v>0</v>
      </c>
      <c r="G32" s="26"/>
      <c r="H32" s="26"/>
      <c r="I32" s="26"/>
      <c r="J32" s="114">
        <f t="shared" si="1"/>
        <v>0</v>
      </c>
      <c r="K32" s="26"/>
      <c r="L32" s="26"/>
      <c r="M32" s="26"/>
      <c r="N32" s="114">
        <f t="shared" si="2"/>
        <v>0</v>
      </c>
      <c r="O32" s="26"/>
      <c r="P32" s="26"/>
      <c r="Q32" s="26"/>
      <c r="R32" s="114">
        <f t="shared" si="3"/>
        <v>0</v>
      </c>
      <c r="S32" s="26"/>
      <c r="T32" s="26"/>
      <c r="U32" s="26"/>
      <c r="V32" s="114">
        <f t="shared" si="4"/>
        <v>0</v>
      </c>
    </row>
    <row r="33" spans="1:85" s="41" customFormat="1" ht="15.75">
      <c r="A33" s="24">
        <v>22</v>
      </c>
      <c r="B33" s="29" t="s">
        <v>56</v>
      </c>
      <c r="C33" s="26"/>
      <c r="D33" s="26"/>
      <c r="E33" s="26"/>
      <c r="F33" s="114">
        <f t="shared" si="0"/>
        <v>0</v>
      </c>
      <c r="G33" s="26"/>
      <c r="H33" s="26"/>
      <c r="I33" s="26"/>
      <c r="J33" s="114">
        <f t="shared" si="1"/>
        <v>0</v>
      </c>
      <c r="K33" s="26"/>
      <c r="L33" s="26"/>
      <c r="M33" s="26"/>
      <c r="N33" s="114">
        <f t="shared" si="2"/>
        <v>0</v>
      </c>
      <c r="O33" s="26"/>
      <c r="P33" s="26"/>
      <c r="Q33" s="26"/>
      <c r="R33" s="114">
        <f t="shared" si="3"/>
        <v>0</v>
      </c>
      <c r="S33" s="26"/>
      <c r="T33" s="26"/>
      <c r="U33" s="26"/>
      <c r="V33" s="114">
        <f t="shared" si="4"/>
        <v>0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</row>
    <row r="34" spans="1:85" s="25" customFormat="1" ht="15.75">
      <c r="A34" s="24">
        <v>23</v>
      </c>
      <c r="B34" s="29" t="s">
        <v>57</v>
      </c>
      <c r="C34" s="26">
        <v>0</v>
      </c>
      <c r="D34" s="26">
        <v>2</v>
      </c>
      <c r="E34" s="26">
        <v>2</v>
      </c>
      <c r="F34" s="114">
        <f t="shared" si="0"/>
        <v>4</v>
      </c>
      <c r="G34" s="26">
        <v>145</v>
      </c>
      <c r="H34" s="26">
        <v>10</v>
      </c>
      <c r="I34" s="26">
        <v>2</v>
      </c>
      <c r="J34" s="114">
        <f t="shared" si="1"/>
        <v>157</v>
      </c>
      <c r="K34" s="26">
        <v>0</v>
      </c>
      <c r="L34" s="26">
        <v>2</v>
      </c>
      <c r="M34" s="26">
        <v>2</v>
      </c>
      <c r="N34" s="114">
        <f t="shared" si="2"/>
        <v>4</v>
      </c>
      <c r="O34" s="26">
        <v>145</v>
      </c>
      <c r="P34" s="26">
        <v>10</v>
      </c>
      <c r="Q34" s="26">
        <v>2</v>
      </c>
      <c r="R34" s="114">
        <f t="shared" si="3"/>
        <v>157</v>
      </c>
      <c r="S34" s="26">
        <v>145</v>
      </c>
      <c r="T34" s="26">
        <v>12</v>
      </c>
      <c r="U34" s="26">
        <v>23</v>
      </c>
      <c r="V34" s="114">
        <f t="shared" si="4"/>
        <v>180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</row>
    <row r="35" spans="1:85" s="25" customFormat="1" ht="15.75">
      <c r="A35" s="24">
        <v>24</v>
      </c>
      <c r="B35" s="29" t="s">
        <v>58</v>
      </c>
      <c r="C35" s="117"/>
      <c r="D35" s="117"/>
      <c r="E35" s="31"/>
      <c r="F35" s="114">
        <f t="shared" si="0"/>
        <v>0</v>
      </c>
      <c r="G35" s="31"/>
      <c r="H35" s="31"/>
      <c r="I35" s="31"/>
      <c r="J35" s="114">
        <f t="shared" si="1"/>
        <v>0</v>
      </c>
      <c r="K35" s="31"/>
      <c r="L35" s="31"/>
      <c r="M35" s="31"/>
      <c r="N35" s="114">
        <f t="shared" si="2"/>
        <v>0</v>
      </c>
      <c r="O35" s="31"/>
      <c r="P35" s="31"/>
      <c r="Q35" s="31"/>
      <c r="R35" s="114">
        <f t="shared" si="3"/>
        <v>0</v>
      </c>
      <c r="S35" s="31"/>
      <c r="T35" s="31"/>
      <c r="U35" s="31"/>
      <c r="V35" s="114">
        <f t="shared" si="4"/>
        <v>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25" customFormat="1" ht="15.75">
      <c r="A36" s="24">
        <v>25</v>
      </c>
      <c r="B36" s="29" t="s">
        <v>59</v>
      </c>
      <c r="C36" s="114">
        <v>63</v>
      </c>
      <c r="D36" s="114">
        <v>16</v>
      </c>
      <c r="E36" s="114">
        <v>1</v>
      </c>
      <c r="F36" s="114">
        <f t="shared" si="0"/>
        <v>80</v>
      </c>
      <c r="G36" s="114">
        <v>183</v>
      </c>
      <c r="H36" s="114">
        <v>22</v>
      </c>
      <c r="I36" s="114">
        <v>0</v>
      </c>
      <c r="J36" s="114">
        <f t="shared" si="1"/>
        <v>205</v>
      </c>
      <c r="K36" s="114">
        <v>63</v>
      </c>
      <c r="L36" s="114">
        <v>16</v>
      </c>
      <c r="M36" s="114">
        <v>1</v>
      </c>
      <c r="N36" s="114">
        <f t="shared" si="2"/>
        <v>80</v>
      </c>
      <c r="O36" s="114">
        <v>183</v>
      </c>
      <c r="P36" s="114">
        <v>21</v>
      </c>
      <c r="Q36" s="114">
        <v>0</v>
      </c>
      <c r="R36" s="114">
        <f t="shared" si="3"/>
        <v>204</v>
      </c>
      <c r="S36" s="114">
        <v>498</v>
      </c>
      <c r="T36" s="114">
        <v>78</v>
      </c>
      <c r="U36" s="114">
        <v>46</v>
      </c>
      <c r="V36" s="114">
        <f t="shared" si="4"/>
        <v>622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</row>
    <row r="37" spans="1:85" s="25" customFormat="1" ht="15.75">
      <c r="A37" s="24">
        <v>26</v>
      </c>
      <c r="B37" s="29" t="s">
        <v>60</v>
      </c>
      <c r="C37" s="26"/>
      <c r="D37" s="26"/>
      <c r="E37" s="26"/>
      <c r="F37" s="114">
        <f t="shared" si="0"/>
        <v>0</v>
      </c>
      <c r="G37" s="26"/>
      <c r="H37" s="26"/>
      <c r="I37" s="26"/>
      <c r="J37" s="114">
        <f t="shared" si="1"/>
        <v>0</v>
      </c>
      <c r="K37" s="26"/>
      <c r="L37" s="26"/>
      <c r="M37" s="26"/>
      <c r="N37" s="114">
        <f t="shared" si="2"/>
        <v>0</v>
      </c>
      <c r="O37" s="26"/>
      <c r="P37" s="26"/>
      <c r="Q37" s="26"/>
      <c r="R37" s="114">
        <f t="shared" si="3"/>
        <v>0</v>
      </c>
      <c r="S37" s="26"/>
      <c r="T37" s="26"/>
      <c r="U37" s="26"/>
      <c r="V37" s="114">
        <f t="shared" si="4"/>
        <v>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27" customFormat="1" ht="15.75">
      <c r="A38" s="24">
        <v>27</v>
      </c>
      <c r="B38" s="29" t="s">
        <v>61</v>
      </c>
      <c r="C38" s="26"/>
      <c r="D38" s="114"/>
      <c r="E38" s="114"/>
      <c r="F38" s="114">
        <f t="shared" si="0"/>
        <v>0</v>
      </c>
      <c r="G38" s="114"/>
      <c r="H38" s="114"/>
      <c r="I38" s="114"/>
      <c r="J38" s="114">
        <f t="shared" si="1"/>
        <v>0</v>
      </c>
      <c r="K38" s="114"/>
      <c r="L38" s="114"/>
      <c r="M38" s="114"/>
      <c r="N38" s="114">
        <f t="shared" si="2"/>
        <v>0</v>
      </c>
      <c r="O38" s="114"/>
      <c r="P38" s="114"/>
      <c r="Q38" s="114"/>
      <c r="R38" s="114">
        <f t="shared" si="3"/>
        <v>0</v>
      </c>
      <c r="S38" s="116"/>
      <c r="T38" s="114"/>
      <c r="U38" s="114"/>
      <c r="V38" s="114">
        <f t="shared" si="4"/>
        <v>0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</row>
    <row r="39" spans="1:85" s="27" customFormat="1" ht="15.75">
      <c r="A39" s="24">
        <v>28</v>
      </c>
      <c r="B39" s="29" t="s">
        <v>62</v>
      </c>
      <c r="C39" s="114"/>
      <c r="D39" s="114"/>
      <c r="E39" s="114"/>
      <c r="F39" s="114">
        <f t="shared" si="0"/>
        <v>0</v>
      </c>
      <c r="G39" s="114"/>
      <c r="H39" s="114"/>
      <c r="I39" s="114"/>
      <c r="J39" s="114">
        <f t="shared" si="1"/>
        <v>0</v>
      </c>
      <c r="K39" s="114"/>
      <c r="L39" s="114"/>
      <c r="M39" s="114"/>
      <c r="N39" s="114">
        <f t="shared" si="2"/>
        <v>0</v>
      </c>
      <c r="O39" s="114"/>
      <c r="P39" s="114"/>
      <c r="Q39" s="114"/>
      <c r="R39" s="114">
        <f t="shared" si="3"/>
        <v>0</v>
      </c>
      <c r="S39" s="114"/>
      <c r="T39" s="114"/>
      <c r="U39" s="114"/>
      <c r="V39" s="114">
        <f t="shared" si="4"/>
        <v>0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</row>
    <row r="40" spans="1:22" ht="15.75">
      <c r="A40" s="24">
        <v>29</v>
      </c>
      <c r="B40" s="29" t="s">
        <v>63</v>
      </c>
      <c r="C40" s="26"/>
      <c r="D40" s="26"/>
      <c r="E40" s="26"/>
      <c r="F40" s="114">
        <f t="shared" si="0"/>
        <v>0</v>
      </c>
      <c r="G40" s="26"/>
      <c r="H40" s="26"/>
      <c r="I40" s="26"/>
      <c r="J40" s="114">
        <f t="shared" si="1"/>
        <v>0</v>
      </c>
      <c r="K40" s="26"/>
      <c r="L40" s="26"/>
      <c r="M40" s="26"/>
      <c r="N40" s="114">
        <f t="shared" si="2"/>
        <v>0</v>
      </c>
      <c r="O40" s="26"/>
      <c r="P40" s="26"/>
      <c r="Q40" s="26"/>
      <c r="R40" s="114">
        <f t="shared" si="3"/>
        <v>0</v>
      </c>
      <c r="S40" s="26"/>
      <c r="T40" s="26"/>
      <c r="U40" s="26"/>
      <c r="V40" s="114">
        <f t="shared" si="4"/>
        <v>0</v>
      </c>
    </row>
    <row r="41" spans="1:85" s="38" customFormat="1" ht="15.75">
      <c r="A41" s="24">
        <v>30</v>
      </c>
      <c r="B41" s="29" t="s">
        <v>64</v>
      </c>
      <c r="C41" s="26">
        <v>46</v>
      </c>
      <c r="D41" s="26">
        <v>9</v>
      </c>
      <c r="E41" s="26">
        <v>5</v>
      </c>
      <c r="F41" s="114">
        <f t="shared" si="0"/>
        <v>60</v>
      </c>
      <c r="G41" s="26">
        <v>68</v>
      </c>
      <c r="H41" s="26">
        <v>34</v>
      </c>
      <c r="I41" s="26">
        <v>38</v>
      </c>
      <c r="J41" s="114">
        <f t="shared" si="1"/>
        <v>140</v>
      </c>
      <c r="K41" s="26">
        <v>46</v>
      </c>
      <c r="L41" s="26">
        <v>9</v>
      </c>
      <c r="M41" s="26">
        <v>5</v>
      </c>
      <c r="N41" s="114">
        <f t="shared" si="2"/>
        <v>60</v>
      </c>
      <c r="O41" s="26">
        <v>68</v>
      </c>
      <c r="P41" s="26">
        <v>61</v>
      </c>
      <c r="Q41" s="26">
        <v>34</v>
      </c>
      <c r="R41" s="114">
        <f t="shared" si="3"/>
        <v>163</v>
      </c>
      <c r="S41" s="26">
        <v>114</v>
      </c>
      <c r="T41" s="26">
        <v>70</v>
      </c>
      <c r="U41" s="26">
        <v>34</v>
      </c>
      <c r="V41" s="114">
        <f t="shared" si="4"/>
        <v>218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</row>
    <row r="42" spans="1:85" s="27" customFormat="1" ht="15.75">
      <c r="A42" s="24">
        <v>31</v>
      </c>
      <c r="B42" s="29" t="s">
        <v>65</v>
      </c>
      <c r="C42" s="26"/>
      <c r="D42" s="26"/>
      <c r="E42" s="26">
        <v>3</v>
      </c>
      <c r="F42" s="114">
        <f t="shared" si="0"/>
        <v>3</v>
      </c>
      <c r="G42" s="26"/>
      <c r="H42" s="26"/>
      <c r="I42" s="26"/>
      <c r="J42" s="114">
        <f t="shared" si="1"/>
        <v>0</v>
      </c>
      <c r="K42" s="26"/>
      <c r="L42" s="26"/>
      <c r="M42" s="26"/>
      <c r="N42" s="114">
        <f t="shared" si="2"/>
        <v>0</v>
      </c>
      <c r="O42" s="26"/>
      <c r="P42" s="26"/>
      <c r="Q42" s="26"/>
      <c r="R42" s="114">
        <f t="shared" si="3"/>
        <v>0</v>
      </c>
      <c r="S42" s="26"/>
      <c r="T42" s="26"/>
      <c r="U42" s="26"/>
      <c r="V42" s="114">
        <f t="shared" si="4"/>
        <v>0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</row>
    <row r="43" spans="1:85" s="27" customFormat="1" ht="15.75">
      <c r="A43" s="24">
        <v>32</v>
      </c>
      <c r="B43" s="29" t="s">
        <v>66</v>
      </c>
      <c r="C43" s="114"/>
      <c r="D43" s="114">
        <v>5</v>
      </c>
      <c r="E43" s="114">
        <v>1</v>
      </c>
      <c r="F43" s="114">
        <f t="shared" si="0"/>
        <v>6</v>
      </c>
      <c r="G43" s="114"/>
      <c r="H43" s="114">
        <v>9</v>
      </c>
      <c r="I43" s="114">
        <v>1</v>
      </c>
      <c r="J43" s="114">
        <f t="shared" si="1"/>
        <v>10</v>
      </c>
      <c r="K43" s="114"/>
      <c r="L43" s="114"/>
      <c r="M43" s="114"/>
      <c r="N43" s="114">
        <f t="shared" si="2"/>
        <v>0</v>
      </c>
      <c r="O43" s="114"/>
      <c r="P43" s="114"/>
      <c r="Q43" s="114"/>
      <c r="R43" s="114">
        <f t="shared" si="3"/>
        <v>0</v>
      </c>
      <c r="S43" s="114"/>
      <c r="T43" s="114"/>
      <c r="U43" s="114"/>
      <c r="V43" s="114">
        <f t="shared" si="4"/>
        <v>0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</row>
    <row r="44" spans="1:85" s="25" customFormat="1" ht="15.75">
      <c r="A44" s="24">
        <v>33</v>
      </c>
      <c r="B44" s="29" t="s">
        <v>67</v>
      </c>
      <c r="C44" s="26">
        <v>57</v>
      </c>
      <c r="D44" s="26">
        <v>8</v>
      </c>
      <c r="E44" s="26">
        <v>0</v>
      </c>
      <c r="F44" s="114">
        <f t="shared" si="0"/>
        <v>65</v>
      </c>
      <c r="G44" s="26"/>
      <c r="H44" s="26">
        <v>1</v>
      </c>
      <c r="I44" s="26">
        <v>0</v>
      </c>
      <c r="J44" s="114">
        <f t="shared" si="1"/>
        <v>1</v>
      </c>
      <c r="K44" s="26">
        <v>57</v>
      </c>
      <c r="L44" s="26">
        <v>8</v>
      </c>
      <c r="M44" s="26">
        <v>0</v>
      </c>
      <c r="N44" s="114">
        <f t="shared" si="2"/>
        <v>65</v>
      </c>
      <c r="O44" s="26"/>
      <c r="P44" s="26"/>
      <c r="Q44" s="26"/>
      <c r="R44" s="114">
        <f t="shared" si="3"/>
        <v>0</v>
      </c>
      <c r="S44" s="26">
        <v>58</v>
      </c>
      <c r="T44" s="26">
        <v>12</v>
      </c>
      <c r="U44" s="26">
        <v>28</v>
      </c>
      <c r="V44" s="114">
        <f t="shared" si="4"/>
        <v>98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</row>
    <row r="45" spans="1:85" s="42" customFormat="1" ht="15.75">
      <c r="A45" s="118">
        <v>34</v>
      </c>
      <c r="B45" s="119" t="s">
        <v>68</v>
      </c>
      <c r="C45" s="26">
        <v>0</v>
      </c>
      <c r="D45" s="26">
        <v>0</v>
      </c>
      <c r="E45" s="26">
        <v>1</v>
      </c>
      <c r="F45" s="114">
        <f t="shared" si="0"/>
        <v>1</v>
      </c>
      <c r="G45" s="26">
        <v>0</v>
      </c>
      <c r="H45" s="26">
        <v>23</v>
      </c>
      <c r="I45" s="26">
        <v>0</v>
      </c>
      <c r="J45" s="114">
        <f t="shared" si="1"/>
        <v>23</v>
      </c>
      <c r="K45" s="26">
        <v>0</v>
      </c>
      <c r="L45" s="26">
        <v>23</v>
      </c>
      <c r="M45" s="26">
        <v>1</v>
      </c>
      <c r="N45" s="114">
        <f t="shared" si="2"/>
        <v>24</v>
      </c>
      <c r="O45" s="26">
        <v>0</v>
      </c>
      <c r="P45" s="26">
        <v>23</v>
      </c>
      <c r="Q45" s="26">
        <v>0</v>
      </c>
      <c r="R45" s="114">
        <f t="shared" si="3"/>
        <v>23</v>
      </c>
      <c r="S45" s="26">
        <v>0</v>
      </c>
      <c r="T45" s="26">
        <v>23</v>
      </c>
      <c r="U45" s="26">
        <v>55</v>
      </c>
      <c r="V45" s="114">
        <f t="shared" si="4"/>
        <v>78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</row>
    <row r="46" spans="1:85" s="27" customFormat="1" ht="15.75">
      <c r="A46" s="24">
        <v>35</v>
      </c>
      <c r="B46" s="29" t="s">
        <v>69</v>
      </c>
      <c r="C46" s="26"/>
      <c r="D46" s="26"/>
      <c r="E46" s="26"/>
      <c r="F46" s="114">
        <f t="shared" si="0"/>
        <v>0</v>
      </c>
      <c r="G46" s="26"/>
      <c r="H46" s="26"/>
      <c r="I46" s="26"/>
      <c r="J46" s="114">
        <f t="shared" si="1"/>
        <v>0</v>
      </c>
      <c r="K46" s="26"/>
      <c r="L46" s="26"/>
      <c r="M46" s="26"/>
      <c r="N46" s="114">
        <f t="shared" si="2"/>
        <v>0</v>
      </c>
      <c r="O46" s="26"/>
      <c r="P46" s="26"/>
      <c r="Q46" s="26"/>
      <c r="R46" s="114">
        <f t="shared" si="3"/>
        <v>0</v>
      </c>
      <c r="S46" s="26"/>
      <c r="T46" s="26"/>
      <c r="U46" s="26"/>
      <c r="V46" s="114">
        <f t="shared" si="4"/>
        <v>0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</row>
    <row r="47" spans="1:85" s="25" customFormat="1" ht="15.75">
      <c r="A47" s="24">
        <v>36</v>
      </c>
      <c r="B47" s="29" t="s">
        <v>70</v>
      </c>
      <c r="C47" s="114">
        <v>277</v>
      </c>
      <c r="D47" s="114">
        <v>4</v>
      </c>
      <c r="E47" s="114"/>
      <c r="F47" s="114">
        <f t="shared" si="0"/>
        <v>281</v>
      </c>
      <c r="G47" s="114">
        <v>46</v>
      </c>
      <c r="H47" s="114"/>
      <c r="I47" s="114"/>
      <c r="J47" s="114">
        <f t="shared" si="1"/>
        <v>46</v>
      </c>
      <c r="K47" s="114">
        <v>36</v>
      </c>
      <c r="L47" s="114">
        <v>4</v>
      </c>
      <c r="M47" s="114"/>
      <c r="N47" s="114">
        <f t="shared" si="2"/>
        <v>40</v>
      </c>
      <c r="O47" s="114">
        <v>40</v>
      </c>
      <c r="P47" s="114"/>
      <c r="Q47" s="114"/>
      <c r="R47" s="114">
        <f t="shared" si="3"/>
        <v>40</v>
      </c>
      <c r="S47" s="114"/>
      <c r="T47" s="114"/>
      <c r="U47" s="114">
        <v>3</v>
      </c>
      <c r="V47" s="114">
        <f t="shared" si="4"/>
        <v>3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</row>
    <row r="48" spans="1:85" s="25" customFormat="1" ht="15.75">
      <c r="A48" s="24">
        <v>37</v>
      </c>
      <c r="B48" s="29" t="s">
        <v>71</v>
      </c>
      <c r="C48" s="26"/>
      <c r="D48" s="26"/>
      <c r="E48" s="26"/>
      <c r="F48" s="114">
        <f t="shared" si="0"/>
        <v>0</v>
      </c>
      <c r="G48" s="26"/>
      <c r="H48" s="26"/>
      <c r="I48" s="26"/>
      <c r="J48" s="114">
        <f t="shared" si="1"/>
        <v>0</v>
      </c>
      <c r="K48" s="26"/>
      <c r="L48" s="26"/>
      <c r="M48" s="26"/>
      <c r="N48" s="114">
        <f t="shared" si="2"/>
        <v>0</v>
      </c>
      <c r="O48" s="26"/>
      <c r="P48" s="26"/>
      <c r="Q48" s="26"/>
      <c r="R48" s="114">
        <f t="shared" si="3"/>
        <v>0</v>
      </c>
      <c r="S48" s="26"/>
      <c r="T48" s="26"/>
      <c r="U48" s="26"/>
      <c r="V48" s="114">
        <f t="shared" si="4"/>
        <v>0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25" customFormat="1" ht="15.75">
      <c r="A49" s="24">
        <v>38</v>
      </c>
      <c r="B49" s="29" t="s">
        <v>72</v>
      </c>
      <c r="C49" s="26"/>
      <c r="D49" s="26"/>
      <c r="E49" s="26"/>
      <c r="F49" s="114">
        <f t="shared" si="0"/>
        <v>0</v>
      </c>
      <c r="G49" s="26"/>
      <c r="H49" s="26"/>
      <c r="I49" s="26"/>
      <c r="J49" s="114">
        <f t="shared" si="1"/>
        <v>0</v>
      </c>
      <c r="K49" s="26"/>
      <c r="L49" s="26"/>
      <c r="M49" s="26"/>
      <c r="N49" s="114">
        <f t="shared" si="2"/>
        <v>0</v>
      </c>
      <c r="O49" s="26"/>
      <c r="P49" s="26"/>
      <c r="Q49" s="26"/>
      <c r="R49" s="114">
        <f t="shared" si="3"/>
        <v>0</v>
      </c>
      <c r="S49" s="26"/>
      <c r="T49" s="26"/>
      <c r="U49" s="26"/>
      <c r="V49" s="114">
        <f t="shared" si="4"/>
        <v>0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28" customFormat="1" ht="15.75">
      <c r="A50" s="24">
        <v>39</v>
      </c>
      <c r="B50" s="29" t="s">
        <v>73</v>
      </c>
      <c r="C50" s="26"/>
      <c r="D50" s="26"/>
      <c r="E50" s="26"/>
      <c r="F50" s="114">
        <f t="shared" si="0"/>
        <v>0</v>
      </c>
      <c r="G50" s="26"/>
      <c r="H50" s="26"/>
      <c r="I50" s="26"/>
      <c r="J50" s="114">
        <f t="shared" si="1"/>
        <v>0</v>
      </c>
      <c r="K50" s="26"/>
      <c r="L50" s="26"/>
      <c r="M50" s="26"/>
      <c r="N50" s="114">
        <f t="shared" si="2"/>
        <v>0</v>
      </c>
      <c r="O50" s="26"/>
      <c r="P50" s="26"/>
      <c r="Q50" s="26"/>
      <c r="R50" s="114">
        <f t="shared" si="3"/>
        <v>0</v>
      </c>
      <c r="S50" s="26"/>
      <c r="T50" s="26"/>
      <c r="U50" s="26"/>
      <c r="V50" s="114">
        <f t="shared" si="4"/>
        <v>0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</row>
    <row r="51" spans="1:85" s="25" customFormat="1" ht="15.75">
      <c r="A51" s="24">
        <v>40</v>
      </c>
      <c r="B51" s="29" t="s">
        <v>74</v>
      </c>
      <c r="C51" s="26">
        <v>185</v>
      </c>
      <c r="D51" s="26">
        <v>36</v>
      </c>
      <c r="E51" s="26">
        <v>7</v>
      </c>
      <c r="F51" s="114">
        <f t="shared" si="0"/>
        <v>228</v>
      </c>
      <c r="G51" s="26">
        <v>185</v>
      </c>
      <c r="H51" s="26">
        <v>23</v>
      </c>
      <c r="I51" s="26">
        <v>6</v>
      </c>
      <c r="J51" s="114">
        <f t="shared" si="1"/>
        <v>214</v>
      </c>
      <c r="K51" s="26">
        <v>37</v>
      </c>
      <c r="L51" s="26">
        <v>15</v>
      </c>
      <c r="M51" s="26">
        <v>6</v>
      </c>
      <c r="N51" s="114">
        <f t="shared" si="2"/>
        <v>58</v>
      </c>
      <c r="O51" s="26">
        <v>26</v>
      </c>
      <c r="P51" s="26">
        <v>12</v>
      </c>
      <c r="Q51" s="26">
        <v>6</v>
      </c>
      <c r="R51" s="114">
        <f t="shared" si="3"/>
        <v>44</v>
      </c>
      <c r="S51" s="26">
        <v>23</v>
      </c>
      <c r="T51" s="26">
        <v>12</v>
      </c>
      <c r="U51" s="26">
        <v>6</v>
      </c>
      <c r="V51" s="114">
        <f t="shared" si="4"/>
        <v>41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</row>
    <row r="52" spans="1:22" ht="15.75">
      <c r="A52" s="24">
        <v>41</v>
      </c>
      <c r="B52" s="29" t="s">
        <v>75</v>
      </c>
      <c r="C52" s="26"/>
      <c r="D52" s="26"/>
      <c r="E52" s="26"/>
      <c r="F52" s="114">
        <f t="shared" si="0"/>
        <v>0</v>
      </c>
      <c r="G52" s="26"/>
      <c r="H52" s="26"/>
      <c r="I52" s="26"/>
      <c r="J52" s="114">
        <f t="shared" si="1"/>
        <v>0</v>
      </c>
      <c r="K52" s="26"/>
      <c r="L52" s="26"/>
      <c r="M52" s="26"/>
      <c r="N52" s="114">
        <f t="shared" si="2"/>
        <v>0</v>
      </c>
      <c r="O52" s="26"/>
      <c r="P52" s="26"/>
      <c r="Q52" s="26"/>
      <c r="R52" s="114">
        <f t="shared" si="3"/>
        <v>0</v>
      </c>
      <c r="S52" s="26"/>
      <c r="T52" s="26"/>
      <c r="U52" s="26"/>
      <c r="V52" s="114">
        <f t="shared" si="4"/>
        <v>0</v>
      </c>
    </row>
    <row r="53" spans="1:85" s="25" customFormat="1" ht="15.75">
      <c r="A53" s="24">
        <v>42</v>
      </c>
      <c r="B53" s="29" t="s">
        <v>76</v>
      </c>
      <c r="C53" s="26"/>
      <c r="D53" s="26"/>
      <c r="E53" s="26"/>
      <c r="F53" s="114">
        <f t="shared" si="0"/>
        <v>0</v>
      </c>
      <c r="G53" s="26"/>
      <c r="H53" s="26"/>
      <c r="I53" s="26"/>
      <c r="J53" s="114">
        <f t="shared" si="1"/>
        <v>0</v>
      </c>
      <c r="K53" s="26"/>
      <c r="L53" s="26"/>
      <c r="M53" s="26"/>
      <c r="N53" s="114">
        <f t="shared" si="2"/>
        <v>0</v>
      </c>
      <c r="O53" s="26"/>
      <c r="P53" s="26"/>
      <c r="Q53" s="26"/>
      <c r="R53" s="114">
        <f t="shared" si="3"/>
        <v>0</v>
      </c>
      <c r="S53" s="26"/>
      <c r="T53" s="26"/>
      <c r="U53" s="26"/>
      <c r="V53" s="114">
        <f t="shared" si="4"/>
        <v>0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25" customFormat="1" ht="15.75">
      <c r="A54" s="24">
        <v>43</v>
      </c>
      <c r="B54" s="29" t="s">
        <v>77</v>
      </c>
      <c r="C54" s="114">
        <v>7</v>
      </c>
      <c r="D54" s="114">
        <v>9</v>
      </c>
      <c r="E54" s="114">
        <v>1</v>
      </c>
      <c r="F54" s="114">
        <f t="shared" si="0"/>
        <v>17</v>
      </c>
      <c r="G54" s="114">
        <v>2</v>
      </c>
      <c r="H54" s="114">
        <v>7</v>
      </c>
      <c r="I54" s="114">
        <v>0</v>
      </c>
      <c r="J54" s="114">
        <f t="shared" si="1"/>
        <v>9</v>
      </c>
      <c r="K54" s="114">
        <v>7</v>
      </c>
      <c r="L54" s="114">
        <v>9</v>
      </c>
      <c r="M54" s="114">
        <v>1</v>
      </c>
      <c r="N54" s="114">
        <f t="shared" si="2"/>
        <v>17</v>
      </c>
      <c r="O54" s="114">
        <v>2</v>
      </c>
      <c r="P54" s="114">
        <v>7</v>
      </c>
      <c r="Q54" s="114">
        <v>0</v>
      </c>
      <c r="R54" s="114">
        <f t="shared" si="3"/>
        <v>9</v>
      </c>
      <c r="S54" s="114">
        <v>9</v>
      </c>
      <c r="T54" s="114">
        <v>30</v>
      </c>
      <c r="U54" s="114">
        <v>60</v>
      </c>
      <c r="V54" s="114">
        <f t="shared" si="4"/>
        <v>99</v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</row>
    <row r="55" spans="1:85" s="27" customFormat="1" ht="15.75">
      <c r="A55" s="24">
        <v>44</v>
      </c>
      <c r="B55" s="29" t="s">
        <v>78</v>
      </c>
      <c r="C55" s="26"/>
      <c r="D55" s="26"/>
      <c r="E55" s="26">
        <v>14</v>
      </c>
      <c r="F55" s="114">
        <f t="shared" si="0"/>
        <v>14</v>
      </c>
      <c r="G55" s="26"/>
      <c r="H55" s="26"/>
      <c r="I55" s="26"/>
      <c r="J55" s="114">
        <f t="shared" si="1"/>
        <v>0</v>
      </c>
      <c r="K55" s="26"/>
      <c r="L55" s="26"/>
      <c r="M55" s="26"/>
      <c r="N55" s="114">
        <f t="shared" si="2"/>
        <v>0</v>
      </c>
      <c r="O55" s="26"/>
      <c r="P55" s="26"/>
      <c r="Q55" s="26"/>
      <c r="R55" s="114">
        <f t="shared" si="3"/>
        <v>0</v>
      </c>
      <c r="S55" s="26"/>
      <c r="T55" s="26"/>
      <c r="U55" s="26"/>
      <c r="V55" s="114">
        <f t="shared" si="4"/>
        <v>0</v>
      </c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</row>
    <row r="56" spans="1:85" s="27" customFormat="1" ht="15.75">
      <c r="A56" s="24">
        <v>45</v>
      </c>
      <c r="B56" s="29" t="s">
        <v>79</v>
      </c>
      <c r="C56" s="26"/>
      <c r="D56" s="26"/>
      <c r="E56" s="26"/>
      <c r="F56" s="114">
        <f t="shared" si="0"/>
        <v>0</v>
      </c>
      <c r="G56" s="26"/>
      <c r="H56" s="26"/>
      <c r="I56" s="26"/>
      <c r="J56" s="114">
        <f t="shared" si="1"/>
        <v>0</v>
      </c>
      <c r="K56" s="26"/>
      <c r="L56" s="26"/>
      <c r="M56" s="26"/>
      <c r="N56" s="114">
        <f t="shared" si="2"/>
        <v>0</v>
      </c>
      <c r="O56" s="26"/>
      <c r="P56" s="26"/>
      <c r="Q56" s="26"/>
      <c r="R56" s="114">
        <f t="shared" si="3"/>
        <v>0</v>
      </c>
      <c r="S56" s="26"/>
      <c r="T56" s="26"/>
      <c r="U56" s="26"/>
      <c r="V56" s="114">
        <f t="shared" si="4"/>
        <v>0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</row>
    <row r="57" spans="1:85" s="25" customFormat="1" ht="15.75">
      <c r="A57" s="24">
        <v>46</v>
      </c>
      <c r="B57" s="29" t="s">
        <v>80</v>
      </c>
      <c r="C57" s="120">
        <v>54</v>
      </c>
      <c r="D57" s="120">
        <v>15</v>
      </c>
      <c r="E57" s="120"/>
      <c r="F57" s="114">
        <f t="shared" si="0"/>
        <v>69</v>
      </c>
      <c r="G57" s="120">
        <v>246</v>
      </c>
      <c r="H57" s="120">
        <v>27</v>
      </c>
      <c r="I57" s="120">
        <v>1</v>
      </c>
      <c r="J57" s="114">
        <f t="shared" si="1"/>
        <v>274</v>
      </c>
      <c r="K57" s="120">
        <v>54</v>
      </c>
      <c r="L57" s="120">
        <v>15</v>
      </c>
      <c r="M57" s="120"/>
      <c r="N57" s="114">
        <f t="shared" si="2"/>
        <v>69</v>
      </c>
      <c r="O57" s="120">
        <v>246</v>
      </c>
      <c r="P57" s="120">
        <v>27</v>
      </c>
      <c r="Q57" s="120"/>
      <c r="R57" s="114">
        <f t="shared" si="3"/>
        <v>273</v>
      </c>
      <c r="S57" s="120">
        <v>434</v>
      </c>
      <c r="T57" s="120">
        <v>53</v>
      </c>
      <c r="U57" s="120">
        <v>18</v>
      </c>
      <c r="V57" s="114">
        <f t="shared" si="4"/>
        <v>505</v>
      </c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</row>
    <row r="58" spans="1:85" s="25" customFormat="1" ht="15.75">
      <c r="A58" s="24">
        <v>47</v>
      </c>
      <c r="B58" s="29" t="s">
        <v>81</v>
      </c>
      <c r="C58" s="26">
        <v>12</v>
      </c>
      <c r="D58" s="26">
        <v>4</v>
      </c>
      <c r="E58" s="26">
        <v>2</v>
      </c>
      <c r="F58" s="114">
        <f t="shared" si="0"/>
        <v>18</v>
      </c>
      <c r="G58" s="26">
        <v>54</v>
      </c>
      <c r="H58" s="26">
        <v>19</v>
      </c>
      <c r="I58" s="26">
        <v>0</v>
      </c>
      <c r="J58" s="114">
        <f t="shared" si="1"/>
        <v>73</v>
      </c>
      <c r="K58" s="26">
        <v>8</v>
      </c>
      <c r="L58" s="26">
        <v>3</v>
      </c>
      <c r="M58" s="26">
        <v>2</v>
      </c>
      <c r="N58" s="114">
        <f t="shared" si="2"/>
        <v>13</v>
      </c>
      <c r="O58" s="26"/>
      <c r="P58" s="26"/>
      <c r="Q58" s="26"/>
      <c r="R58" s="114">
        <f t="shared" si="3"/>
        <v>0</v>
      </c>
      <c r="S58" s="26">
        <v>43</v>
      </c>
      <c r="T58" s="26">
        <v>15</v>
      </c>
      <c r="U58" s="26">
        <v>17</v>
      </c>
      <c r="V58" s="114">
        <f t="shared" si="4"/>
        <v>75</v>
      </c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</row>
    <row r="59" spans="1:85" s="27" customFormat="1" ht="17.25" customHeight="1">
      <c r="A59" s="24">
        <v>48</v>
      </c>
      <c r="B59" s="29" t="s">
        <v>82</v>
      </c>
      <c r="C59" s="26"/>
      <c r="D59" s="26"/>
      <c r="E59" s="26"/>
      <c r="F59" s="114">
        <f t="shared" si="0"/>
        <v>0</v>
      </c>
      <c r="G59" s="26"/>
      <c r="H59" s="26"/>
      <c r="I59" s="26"/>
      <c r="J59" s="114">
        <f t="shared" si="1"/>
        <v>0</v>
      </c>
      <c r="K59" s="26"/>
      <c r="L59" s="26"/>
      <c r="M59" s="26"/>
      <c r="N59" s="114">
        <f t="shared" si="2"/>
        <v>0</v>
      </c>
      <c r="O59" s="26"/>
      <c r="P59" s="26"/>
      <c r="Q59" s="26"/>
      <c r="R59" s="114">
        <f t="shared" si="3"/>
        <v>0</v>
      </c>
      <c r="S59" s="26"/>
      <c r="T59" s="26"/>
      <c r="U59" s="26"/>
      <c r="V59" s="114">
        <f t="shared" si="4"/>
        <v>0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</row>
    <row r="60" spans="1:85" s="25" customFormat="1" ht="15.75">
      <c r="A60" s="24">
        <v>49</v>
      </c>
      <c r="B60" s="29" t="s">
        <v>83</v>
      </c>
      <c r="C60" s="26">
        <v>208</v>
      </c>
      <c r="D60" s="26">
        <v>37</v>
      </c>
      <c r="E60" s="26"/>
      <c r="F60" s="114">
        <f t="shared" si="0"/>
        <v>245</v>
      </c>
      <c r="G60" s="26">
        <v>266</v>
      </c>
      <c r="H60" s="26">
        <v>32</v>
      </c>
      <c r="I60" s="26">
        <v>26</v>
      </c>
      <c r="J60" s="114">
        <f t="shared" si="1"/>
        <v>324</v>
      </c>
      <c r="K60" s="26">
        <v>207</v>
      </c>
      <c r="L60" s="26">
        <v>31</v>
      </c>
      <c r="M60" s="26"/>
      <c r="N60" s="114">
        <f t="shared" si="2"/>
        <v>238</v>
      </c>
      <c r="O60" s="26">
        <v>266</v>
      </c>
      <c r="P60" s="26">
        <v>32</v>
      </c>
      <c r="Q60" s="26">
        <v>26</v>
      </c>
      <c r="R60" s="114">
        <f t="shared" si="3"/>
        <v>324</v>
      </c>
      <c r="S60" s="26">
        <v>498</v>
      </c>
      <c r="T60" s="26">
        <v>145</v>
      </c>
      <c r="U60" s="26">
        <v>60</v>
      </c>
      <c r="V60" s="114">
        <f t="shared" si="4"/>
        <v>703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</row>
    <row r="61" spans="1:85" s="25" customFormat="1" ht="15.75">
      <c r="A61" s="24">
        <v>50</v>
      </c>
      <c r="B61" s="29" t="s">
        <v>84</v>
      </c>
      <c r="C61" s="26"/>
      <c r="D61" s="26"/>
      <c r="E61" s="26"/>
      <c r="F61" s="114">
        <f t="shared" si="0"/>
        <v>0</v>
      </c>
      <c r="G61" s="26"/>
      <c r="H61" s="26"/>
      <c r="I61" s="26"/>
      <c r="J61" s="114">
        <f t="shared" si="1"/>
        <v>0</v>
      </c>
      <c r="K61" s="26"/>
      <c r="L61" s="26"/>
      <c r="M61" s="26"/>
      <c r="N61" s="114">
        <f t="shared" si="2"/>
        <v>0</v>
      </c>
      <c r="O61" s="26"/>
      <c r="P61" s="26"/>
      <c r="Q61" s="26"/>
      <c r="R61" s="114">
        <f t="shared" si="3"/>
        <v>0</v>
      </c>
      <c r="S61" s="26"/>
      <c r="T61" s="26"/>
      <c r="U61" s="26"/>
      <c r="V61" s="114">
        <f t="shared" si="4"/>
        <v>0</v>
      </c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</row>
    <row r="62" spans="1:85" s="25" customFormat="1" ht="15.75">
      <c r="A62" s="24">
        <v>51</v>
      </c>
      <c r="B62" s="29" t="s">
        <v>85</v>
      </c>
      <c r="C62" s="26">
        <v>13</v>
      </c>
      <c r="D62" s="26">
        <v>25</v>
      </c>
      <c r="E62" s="26">
        <v>1</v>
      </c>
      <c r="F62" s="114">
        <f t="shared" si="0"/>
        <v>39</v>
      </c>
      <c r="G62" s="26">
        <v>29</v>
      </c>
      <c r="H62" s="26">
        <v>19</v>
      </c>
      <c r="I62" s="26">
        <v>1</v>
      </c>
      <c r="J62" s="114">
        <f t="shared" si="1"/>
        <v>49</v>
      </c>
      <c r="K62" s="26">
        <v>13</v>
      </c>
      <c r="L62" s="26">
        <v>22</v>
      </c>
      <c r="M62" s="26">
        <v>1</v>
      </c>
      <c r="N62" s="114">
        <f t="shared" si="2"/>
        <v>36</v>
      </c>
      <c r="O62" s="26">
        <v>29</v>
      </c>
      <c r="P62" s="26">
        <v>16</v>
      </c>
      <c r="Q62" s="26">
        <v>1</v>
      </c>
      <c r="R62" s="114">
        <f t="shared" si="3"/>
        <v>46</v>
      </c>
      <c r="S62" s="26">
        <v>29</v>
      </c>
      <c r="T62" s="26">
        <v>24</v>
      </c>
      <c r="U62" s="26">
        <v>29</v>
      </c>
      <c r="V62" s="114">
        <f t="shared" si="4"/>
        <v>82</v>
      </c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</row>
    <row r="63" spans="1:85" s="25" customFormat="1" ht="15.75">
      <c r="A63" s="24">
        <v>52</v>
      </c>
      <c r="B63" s="29" t="s">
        <v>86</v>
      </c>
      <c r="C63" s="26"/>
      <c r="D63" s="26"/>
      <c r="E63" s="26"/>
      <c r="F63" s="114">
        <f t="shared" si="0"/>
        <v>0</v>
      </c>
      <c r="G63" s="26"/>
      <c r="H63" s="26"/>
      <c r="I63" s="26"/>
      <c r="J63" s="114">
        <f t="shared" si="1"/>
        <v>0</v>
      </c>
      <c r="K63" s="26"/>
      <c r="L63" s="26"/>
      <c r="M63" s="26"/>
      <c r="N63" s="114">
        <f t="shared" si="2"/>
        <v>0</v>
      </c>
      <c r="O63" s="26"/>
      <c r="P63" s="26"/>
      <c r="Q63" s="26"/>
      <c r="R63" s="114">
        <f t="shared" si="3"/>
        <v>0</v>
      </c>
      <c r="S63" s="26"/>
      <c r="T63" s="26"/>
      <c r="U63" s="26"/>
      <c r="V63" s="114">
        <f t="shared" si="4"/>
        <v>0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27" customFormat="1" ht="15.75">
      <c r="A64" s="24">
        <v>53</v>
      </c>
      <c r="B64" s="29" t="s">
        <v>87</v>
      </c>
      <c r="C64" s="26"/>
      <c r="D64" s="26"/>
      <c r="E64" s="26">
        <v>6</v>
      </c>
      <c r="F64" s="114">
        <f t="shared" si="0"/>
        <v>6</v>
      </c>
      <c r="G64" s="26"/>
      <c r="H64" s="26"/>
      <c r="I64" s="26"/>
      <c r="J64" s="114">
        <f t="shared" si="1"/>
        <v>0</v>
      </c>
      <c r="K64" s="26"/>
      <c r="L64" s="26"/>
      <c r="M64" s="26"/>
      <c r="N64" s="114">
        <f t="shared" si="2"/>
        <v>0</v>
      </c>
      <c r="O64" s="26"/>
      <c r="P64" s="26"/>
      <c r="Q64" s="26"/>
      <c r="R64" s="114">
        <f t="shared" si="3"/>
        <v>0</v>
      </c>
      <c r="S64" s="26"/>
      <c r="T64" s="26"/>
      <c r="U64" s="26"/>
      <c r="V64" s="114">
        <f t="shared" si="4"/>
        <v>0</v>
      </c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</row>
    <row r="65" spans="1:85" s="25" customFormat="1" ht="15.75">
      <c r="A65" s="24">
        <v>54</v>
      </c>
      <c r="B65" s="29" t="s">
        <v>88</v>
      </c>
      <c r="C65" s="26">
        <v>148</v>
      </c>
      <c r="D65" s="26">
        <v>0</v>
      </c>
      <c r="E65" s="26">
        <v>0</v>
      </c>
      <c r="F65" s="114">
        <f t="shared" si="0"/>
        <v>148</v>
      </c>
      <c r="G65" s="26">
        <v>516</v>
      </c>
      <c r="H65" s="26">
        <v>10</v>
      </c>
      <c r="I65" s="26">
        <v>0</v>
      </c>
      <c r="J65" s="114">
        <f t="shared" si="1"/>
        <v>526</v>
      </c>
      <c r="K65" s="26">
        <v>148</v>
      </c>
      <c r="L65" s="26">
        <v>0</v>
      </c>
      <c r="M65" s="26">
        <v>0</v>
      </c>
      <c r="N65" s="114">
        <f t="shared" si="2"/>
        <v>148</v>
      </c>
      <c r="O65" s="26">
        <v>516</v>
      </c>
      <c r="P65" s="26">
        <v>10</v>
      </c>
      <c r="Q65" s="26">
        <v>0</v>
      </c>
      <c r="R65" s="114">
        <f t="shared" si="3"/>
        <v>526</v>
      </c>
      <c r="S65" s="26">
        <v>757</v>
      </c>
      <c r="T65" s="26">
        <v>15</v>
      </c>
      <c r="U65" s="26">
        <v>13</v>
      </c>
      <c r="V65" s="114">
        <f t="shared" si="4"/>
        <v>785</v>
      </c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</row>
    <row r="66" spans="1:85" s="27" customFormat="1" ht="15.75">
      <c r="A66" s="24">
        <v>55</v>
      </c>
      <c r="B66" s="29" t="s">
        <v>89</v>
      </c>
      <c r="C66" s="26"/>
      <c r="D66" s="26"/>
      <c r="E66" s="26"/>
      <c r="F66" s="114">
        <f t="shared" si="0"/>
        <v>0</v>
      </c>
      <c r="G66" s="26"/>
      <c r="H66" s="26"/>
      <c r="I66" s="26"/>
      <c r="J66" s="114">
        <f t="shared" si="1"/>
        <v>0</v>
      </c>
      <c r="K66" s="26"/>
      <c r="L66" s="26"/>
      <c r="M66" s="26"/>
      <c r="N66" s="114">
        <f t="shared" si="2"/>
        <v>0</v>
      </c>
      <c r="O66" s="26"/>
      <c r="P66" s="26"/>
      <c r="Q66" s="26"/>
      <c r="R66" s="114">
        <f t="shared" si="3"/>
        <v>0</v>
      </c>
      <c r="S66" s="26"/>
      <c r="T66" s="26"/>
      <c r="U66" s="26"/>
      <c r="V66" s="114">
        <f t="shared" si="4"/>
        <v>0</v>
      </c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</row>
    <row r="67" spans="1:85" s="25" customFormat="1" ht="15.75" customHeight="1">
      <c r="A67" s="24">
        <v>56</v>
      </c>
      <c r="B67" s="29" t="s">
        <v>90</v>
      </c>
      <c r="C67" s="114">
        <v>188</v>
      </c>
      <c r="D67" s="114">
        <v>25</v>
      </c>
      <c r="E67" s="114">
        <v>0</v>
      </c>
      <c r="F67" s="114">
        <f t="shared" si="0"/>
        <v>213</v>
      </c>
      <c r="G67" s="114">
        <v>66</v>
      </c>
      <c r="H67" s="114">
        <v>15</v>
      </c>
      <c r="I67" s="114">
        <v>0</v>
      </c>
      <c r="J67" s="114">
        <f t="shared" si="1"/>
        <v>81</v>
      </c>
      <c r="K67" s="114">
        <v>140</v>
      </c>
      <c r="L67" s="114">
        <v>16</v>
      </c>
      <c r="M67" s="114">
        <v>0</v>
      </c>
      <c r="N67" s="114">
        <f t="shared" si="2"/>
        <v>156</v>
      </c>
      <c r="O67" s="114">
        <v>66</v>
      </c>
      <c r="P67" s="114">
        <v>15</v>
      </c>
      <c r="Q67" s="114">
        <v>0</v>
      </c>
      <c r="R67" s="114">
        <f t="shared" si="3"/>
        <v>81</v>
      </c>
      <c r="S67" s="114">
        <v>116</v>
      </c>
      <c r="T67" s="114">
        <v>38</v>
      </c>
      <c r="U67" s="114">
        <v>43</v>
      </c>
      <c r="V67" s="114">
        <f t="shared" si="4"/>
        <v>197</v>
      </c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</row>
    <row r="68" spans="1:85" s="25" customFormat="1" ht="15.75">
      <c r="A68" s="24">
        <v>57</v>
      </c>
      <c r="B68" s="29" t="s">
        <v>91</v>
      </c>
      <c r="C68" s="26">
        <v>25</v>
      </c>
      <c r="D68" s="26">
        <v>59</v>
      </c>
      <c r="E68" s="26">
        <v>0</v>
      </c>
      <c r="F68" s="114">
        <f t="shared" si="0"/>
        <v>84</v>
      </c>
      <c r="G68" s="26">
        <v>65</v>
      </c>
      <c r="H68" s="26">
        <v>147</v>
      </c>
      <c r="I68" s="26">
        <v>0</v>
      </c>
      <c r="J68" s="114">
        <f t="shared" si="1"/>
        <v>212</v>
      </c>
      <c r="K68" s="26">
        <v>23</v>
      </c>
      <c r="L68" s="26">
        <v>54</v>
      </c>
      <c r="M68" s="26"/>
      <c r="N68" s="114">
        <f t="shared" si="2"/>
        <v>77</v>
      </c>
      <c r="O68" s="26">
        <v>58</v>
      </c>
      <c r="P68" s="26">
        <v>135</v>
      </c>
      <c r="Q68" s="26"/>
      <c r="R68" s="114">
        <f t="shared" si="3"/>
        <v>193</v>
      </c>
      <c r="S68" s="26">
        <v>97</v>
      </c>
      <c r="T68" s="26">
        <v>117</v>
      </c>
      <c r="U68" s="26">
        <v>28</v>
      </c>
      <c r="V68" s="114">
        <f t="shared" si="4"/>
        <v>242</v>
      </c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</row>
    <row r="69" spans="1:85" s="25" customFormat="1" ht="15.75">
      <c r="A69" s="24">
        <v>58</v>
      </c>
      <c r="B69" s="29" t="s">
        <v>92</v>
      </c>
      <c r="C69" s="26">
        <v>0</v>
      </c>
      <c r="D69" s="26">
        <v>0</v>
      </c>
      <c r="E69" s="26">
        <v>3</v>
      </c>
      <c r="F69" s="114">
        <f t="shared" si="0"/>
        <v>3</v>
      </c>
      <c r="G69" s="26">
        <v>74</v>
      </c>
      <c r="H69" s="26">
        <v>3</v>
      </c>
      <c r="I69" s="26">
        <v>0</v>
      </c>
      <c r="J69" s="114">
        <f t="shared" si="1"/>
        <v>77</v>
      </c>
      <c r="K69" s="26">
        <v>0</v>
      </c>
      <c r="L69" s="26">
        <v>0</v>
      </c>
      <c r="M69" s="26">
        <v>1</v>
      </c>
      <c r="N69" s="114">
        <f t="shared" si="2"/>
        <v>1</v>
      </c>
      <c r="O69" s="26">
        <v>74</v>
      </c>
      <c r="P69" s="26">
        <v>3</v>
      </c>
      <c r="Q69" s="26">
        <v>0</v>
      </c>
      <c r="R69" s="114">
        <f t="shared" si="3"/>
        <v>77</v>
      </c>
      <c r="S69" s="26">
        <v>356</v>
      </c>
      <c r="T69" s="26">
        <v>30</v>
      </c>
      <c r="U69" s="26">
        <v>35</v>
      </c>
      <c r="V69" s="114">
        <f t="shared" si="4"/>
        <v>421</v>
      </c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</row>
    <row r="70" spans="1:85" s="25" customFormat="1" ht="15.75">
      <c r="A70" s="24">
        <v>59</v>
      </c>
      <c r="B70" s="29" t="s">
        <v>93</v>
      </c>
      <c r="C70" s="26">
        <v>0</v>
      </c>
      <c r="D70" s="26">
        <v>0</v>
      </c>
      <c r="E70" s="26">
        <v>0</v>
      </c>
      <c r="F70" s="114">
        <f t="shared" si="0"/>
        <v>0</v>
      </c>
      <c r="G70" s="26">
        <v>0</v>
      </c>
      <c r="H70" s="26">
        <v>0</v>
      </c>
      <c r="I70" s="26">
        <v>0</v>
      </c>
      <c r="J70" s="114">
        <f t="shared" si="1"/>
        <v>0</v>
      </c>
      <c r="K70" s="26">
        <v>0</v>
      </c>
      <c r="L70" s="26">
        <v>0</v>
      </c>
      <c r="M70" s="26">
        <v>0</v>
      </c>
      <c r="N70" s="114">
        <f t="shared" si="2"/>
        <v>0</v>
      </c>
      <c r="O70" s="26">
        <v>0</v>
      </c>
      <c r="P70" s="26">
        <v>0</v>
      </c>
      <c r="Q70" s="26">
        <v>0</v>
      </c>
      <c r="R70" s="114">
        <f t="shared" si="3"/>
        <v>0</v>
      </c>
      <c r="S70" s="26">
        <v>0</v>
      </c>
      <c r="T70" s="26">
        <v>0</v>
      </c>
      <c r="U70" s="26">
        <v>12</v>
      </c>
      <c r="V70" s="114">
        <f t="shared" si="4"/>
        <v>12</v>
      </c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</row>
    <row r="71" spans="1:85" s="27" customFormat="1" ht="15.75">
      <c r="A71" s="24">
        <v>60</v>
      </c>
      <c r="B71" s="29" t="s">
        <v>94</v>
      </c>
      <c r="C71" s="26"/>
      <c r="D71" s="26"/>
      <c r="E71" s="26"/>
      <c r="F71" s="114">
        <f t="shared" si="0"/>
        <v>0</v>
      </c>
      <c r="G71" s="26"/>
      <c r="H71" s="26"/>
      <c r="I71" s="26"/>
      <c r="J71" s="114">
        <f t="shared" si="1"/>
        <v>0</v>
      </c>
      <c r="K71" s="26"/>
      <c r="L71" s="26"/>
      <c r="M71" s="26"/>
      <c r="N71" s="114">
        <f t="shared" si="2"/>
        <v>0</v>
      </c>
      <c r="O71" s="26"/>
      <c r="P71" s="26"/>
      <c r="Q71" s="26"/>
      <c r="R71" s="114">
        <f t="shared" si="3"/>
        <v>0</v>
      </c>
      <c r="S71" s="26"/>
      <c r="T71" s="26"/>
      <c r="U71" s="26"/>
      <c r="V71" s="114">
        <f t="shared" si="4"/>
        <v>0</v>
      </c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</row>
    <row r="72" spans="1:85" s="25" customFormat="1" ht="15.75">
      <c r="A72" s="24">
        <v>61</v>
      </c>
      <c r="B72" s="29" t="s">
        <v>95</v>
      </c>
      <c r="C72" s="26"/>
      <c r="D72" s="26"/>
      <c r="E72" s="26"/>
      <c r="F72" s="114">
        <f t="shared" si="0"/>
        <v>0</v>
      </c>
      <c r="G72" s="26"/>
      <c r="H72" s="26"/>
      <c r="I72" s="26"/>
      <c r="J72" s="114">
        <f t="shared" si="1"/>
        <v>0</v>
      </c>
      <c r="K72" s="26"/>
      <c r="L72" s="26"/>
      <c r="M72" s="26">
        <v>1</v>
      </c>
      <c r="N72" s="114">
        <f t="shared" si="2"/>
        <v>1</v>
      </c>
      <c r="O72" s="26"/>
      <c r="P72" s="26"/>
      <c r="Q72" s="26"/>
      <c r="R72" s="114">
        <f t="shared" si="3"/>
        <v>0</v>
      </c>
      <c r="S72" s="26"/>
      <c r="T72" s="26"/>
      <c r="U72" s="26">
        <v>33</v>
      </c>
      <c r="V72" s="114">
        <f t="shared" si="4"/>
        <v>33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</row>
    <row r="73" spans="1:85" s="25" customFormat="1" ht="15.75">
      <c r="A73" s="24">
        <v>62</v>
      </c>
      <c r="B73" s="29" t="s">
        <v>96</v>
      </c>
      <c r="C73" s="26">
        <v>50</v>
      </c>
      <c r="D73" s="26">
        <v>2</v>
      </c>
      <c r="E73" s="26">
        <v>2</v>
      </c>
      <c r="F73" s="114">
        <f t="shared" si="0"/>
        <v>54</v>
      </c>
      <c r="G73" s="26">
        <v>132</v>
      </c>
      <c r="H73" s="26">
        <v>10</v>
      </c>
      <c r="I73" s="26">
        <v>33</v>
      </c>
      <c r="J73" s="114">
        <f t="shared" si="1"/>
        <v>175</v>
      </c>
      <c r="K73" s="26">
        <v>50</v>
      </c>
      <c r="L73" s="26">
        <v>1</v>
      </c>
      <c r="M73" s="26">
        <v>2</v>
      </c>
      <c r="N73" s="114">
        <f t="shared" si="2"/>
        <v>53</v>
      </c>
      <c r="O73" s="26">
        <v>105</v>
      </c>
      <c r="P73" s="26">
        <v>9</v>
      </c>
      <c r="Q73" s="26">
        <v>33</v>
      </c>
      <c r="R73" s="114">
        <f t="shared" si="3"/>
        <v>147</v>
      </c>
      <c r="S73" s="26">
        <v>154</v>
      </c>
      <c r="T73" s="26">
        <v>11</v>
      </c>
      <c r="U73" s="26">
        <v>35</v>
      </c>
      <c r="V73" s="114">
        <f t="shared" si="4"/>
        <v>200</v>
      </c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</row>
    <row r="74" spans="1:85" s="27" customFormat="1" ht="15.75">
      <c r="A74" s="24">
        <v>63</v>
      </c>
      <c r="B74" s="29" t="s">
        <v>97</v>
      </c>
      <c r="C74" s="26"/>
      <c r="D74" s="26"/>
      <c r="E74" s="26"/>
      <c r="F74" s="114">
        <f t="shared" si="0"/>
        <v>0</v>
      </c>
      <c r="G74" s="26"/>
      <c r="H74" s="26"/>
      <c r="I74" s="26"/>
      <c r="J74" s="114">
        <f t="shared" si="1"/>
        <v>0</v>
      </c>
      <c r="K74" s="26"/>
      <c r="L74" s="26"/>
      <c r="M74" s="26"/>
      <c r="N74" s="114">
        <f t="shared" si="2"/>
        <v>0</v>
      </c>
      <c r="O74" s="26"/>
      <c r="P74" s="26"/>
      <c r="Q74" s="26"/>
      <c r="R74" s="114">
        <f t="shared" si="3"/>
        <v>0</v>
      </c>
      <c r="S74" s="26"/>
      <c r="T74" s="26"/>
      <c r="U74" s="26"/>
      <c r="V74" s="114">
        <f t="shared" si="4"/>
        <v>0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32" customFormat="1" ht="18.75" customHeight="1">
      <c r="A75" s="340" t="s">
        <v>98</v>
      </c>
      <c r="B75" s="34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8" spans="2:16" ht="19.5">
      <c r="B78" s="169" t="s">
        <v>99</v>
      </c>
      <c r="C78" s="170"/>
      <c r="D78" s="171"/>
      <c r="E78" s="171"/>
      <c r="F78" s="171"/>
      <c r="G78" s="171"/>
      <c r="H78" s="171"/>
      <c r="I78" s="173"/>
      <c r="J78" s="172"/>
      <c r="K78" s="172"/>
      <c r="L78" s="172"/>
      <c r="M78" s="173"/>
      <c r="N78" s="173"/>
      <c r="O78" s="172"/>
      <c r="P78" s="173"/>
    </row>
    <row r="79" spans="2:17" ht="18.75">
      <c r="B79" s="335" t="s">
        <v>100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</row>
    <row r="80" spans="2:17" ht="18.75">
      <c r="B80" s="335" t="s">
        <v>101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</row>
    <row r="83" ht="12.75">
      <c r="F83" s="36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</sheetData>
  <sheetProtection/>
  <mergeCells count="18">
    <mergeCell ref="B79:Q79"/>
    <mergeCell ref="B80:Q80"/>
    <mergeCell ref="K9:N9"/>
    <mergeCell ref="R1:V1"/>
    <mergeCell ref="A2:V2"/>
    <mergeCell ref="A3:V3"/>
    <mergeCell ref="O9:R9"/>
    <mergeCell ref="A1:D1"/>
    <mergeCell ref="A75:B75"/>
    <mergeCell ref="A4:V4"/>
    <mergeCell ref="A7:A11"/>
    <mergeCell ref="B7:B11"/>
    <mergeCell ref="C7:R7"/>
    <mergeCell ref="S7:V7"/>
    <mergeCell ref="C8:R8"/>
    <mergeCell ref="S8:V9"/>
    <mergeCell ref="C9:F9"/>
    <mergeCell ref="G9:J9"/>
  </mergeCells>
  <printOptions/>
  <pageMargins left="0.5" right="0.5" top="1" bottom="0.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8"/>
  <sheetViews>
    <sheetView view="pageLayout" workbookViewId="0" topLeftCell="A1">
      <selection activeCell="A82" sqref="A82:M82"/>
    </sheetView>
  </sheetViews>
  <sheetFormatPr defaultColWidth="9.140625" defaultRowHeight="12.75"/>
  <cols>
    <col min="1" max="1" width="4.57421875" style="149" customWidth="1"/>
    <col min="2" max="2" width="13.140625" style="149" customWidth="1"/>
    <col min="3" max="3" width="8.00390625" style="149" customWidth="1"/>
    <col min="4" max="4" width="8.28125" style="149" customWidth="1"/>
    <col min="5" max="5" width="9.140625" style="149" customWidth="1"/>
    <col min="6" max="6" width="10.7109375" style="149" customWidth="1"/>
    <col min="7" max="7" width="15.57421875" style="149" customWidth="1"/>
    <col min="8" max="9" width="9.140625" style="149" customWidth="1"/>
    <col min="10" max="10" width="8.28125" style="149" customWidth="1"/>
    <col min="11" max="11" width="10.00390625" style="149" customWidth="1"/>
    <col min="12" max="12" width="9.28125" style="149" customWidth="1"/>
    <col min="13" max="13" width="11.00390625" style="149" customWidth="1"/>
    <col min="14" max="14" width="11.421875" style="149" customWidth="1"/>
  </cols>
  <sheetData>
    <row r="1" spans="1:14" ht="54" customHeight="1">
      <c r="A1" s="445" t="s">
        <v>144</v>
      </c>
      <c r="B1" s="445"/>
      <c r="C1" s="445"/>
      <c r="D1" s="445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3:14" ht="10.5" customHeight="1">
      <c r="C2" s="150"/>
      <c r="D2" s="150"/>
      <c r="E2" s="151"/>
      <c r="F2" s="151"/>
      <c r="G2" s="152"/>
      <c r="H2" s="152"/>
      <c r="I2" s="152"/>
      <c r="L2" s="153"/>
      <c r="M2" s="153"/>
      <c r="N2" s="153"/>
    </row>
    <row r="3" spans="3:13" ht="14.25" customHeight="1">
      <c r="C3" s="150"/>
      <c r="D3" s="150"/>
      <c r="E3" s="151"/>
      <c r="F3" s="151"/>
      <c r="G3" s="152"/>
      <c r="H3" s="152"/>
      <c r="I3" s="152"/>
      <c r="M3" s="153"/>
    </row>
    <row r="4" spans="3:13" ht="18.75" hidden="1">
      <c r="C4" s="150"/>
      <c r="D4" s="150"/>
      <c r="E4" s="151"/>
      <c r="F4" s="151"/>
      <c r="G4" s="152"/>
      <c r="H4" s="152"/>
      <c r="I4" s="152"/>
      <c r="M4" s="153"/>
    </row>
    <row r="5" spans="1:14" ht="18.75">
      <c r="A5" s="401" t="s">
        <v>170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4" ht="18.75" customHeight="1">
      <c r="A6" s="446" t="s">
        <v>299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</row>
    <row r="7" spans="1:14" ht="20.25" customHeight="1">
      <c r="A7" s="447" t="s">
        <v>230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</row>
    <row r="8" spans="3:14" ht="18.75">
      <c r="C8" s="156"/>
      <c r="D8" s="156"/>
      <c r="E8" s="154"/>
      <c r="F8" s="154"/>
      <c r="G8" s="157"/>
      <c r="H8" s="157"/>
      <c r="I8" s="154"/>
      <c r="J8" s="155"/>
      <c r="K8" s="154"/>
      <c r="L8" s="154"/>
      <c r="M8" s="155"/>
      <c r="N8" s="154"/>
    </row>
    <row r="9" spans="1:14" ht="22.5" customHeight="1">
      <c r="A9" s="448" t="s">
        <v>1</v>
      </c>
      <c r="B9" s="448" t="s">
        <v>171</v>
      </c>
      <c r="C9" s="442" t="s">
        <v>172</v>
      </c>
      <c r="D9" s="442"/>
      <c r="E9" s="442"/>
      <c r="F9" s="442"/>
      <c r="G9" s="442"/>
      <c r="H9" s="442"/>
      <c r="I9" s="442" t="s">
        <v>173</v>
      </c>
      <c r="J9" s="442"/>
      <c r="K9" s="442"/>
      <c r="L9" s="442"/>
      <c r="M9" s="442"/>
      <c r="N9" s="442"/>
    </row>
    <row r="10" spans="1:14" ht="45.75" customHeight="1">
      <c r="A10" s="449"/>
      <c r="B10" s="449"/>
      <c r="C10" s="442" t="s">
        <v>174</v>
      </c>
      <c r="D10" s="442"/>
      <c r="E10" s="442"/>
      <c r="F10" s="442" t="s">
        <v>175</v>
      </c>
      <c r="G10" s="442"/>
      <c r="H10" s="442" t="s">
        <v>176</v>
      </c>
      <c r="I10" s="442" t="s">
        <v>177</v>
      </c>
      <c r="J10" s="442"/>
      <c r="K10" s="442"/>
      <c r="L10" s="442" t="s">
        <v>178</v>
      </c>
      <c r="M10" s="442"/>
      <c r="N10" s="442" t="s">
        <v>179</v>
      </c>
    </row>
    <row r="11" spans="1:14" ht="48" customHeight="1">
      <c r="A11" s="449"/>
      <c r="B11" s="449"/>
      <c r="C11" s="438" t="s">
        <v>148</v>
      </c>
      <c r="D11" s="438" t="s">
        <v>180</v>
      </c>
      <c r="E11" s="443" t="s">
        <v>14</v>
      </c>
      <c r="F11" s="438" t="s">
        <v>181</v>
      </c>
      <c r="G11" s="438" t="s">
        <v>182</v>
      </c>
      <c r="H11" s="442"/>
      <c r="I11" s="438" t="s">
        <v>148</v>
      </c>
      <c r="J11" s="438" t="s">
        <v>180</v>
      </c>
      <c r="K11" s="439" t="s">
        <v>14</v>
      </c>
      <c r="L11" s="438" t="s">
        <v>181</v>
      </c>
      <c r="M11" s="438" t="s">
        <v>183</v>
      </c>
      <c r="N11" s="442"/>
    </row>
    <row r="12" spans="1:14" ht="114.75" customHeight="1">
      <c r="A12" s="450"/>
      <c r="B12" s="450"/>
      <c r="C12" s="438"/>
      <c r="D12" s="438"/>
      <c r="E12" s="444"/>
      <c r="F12" s="438"/>
      <c r="G12" s="438"/>
      <c r="H12" s="442"/>
      <c r="I12" s="438"/>
      <c r="J12" s="438"/>
      <c r="K12" s="439"/>
      <c r="L12" s="438"/>
      <c r="M12" s="438"/>
      <c r="N12" s="442"/>
    </row>
    <row r="13" spans="1:14" ht="31.5">
      <c r="A13" s="159"/>
      <c r="B13" s="159"/>
      <c r="C13" s="160">
        <v>1</v>
      </c>
      <c r="D13" s="160">
        <v>2</v>
      </c>
      <c r="E13" s="160" t="s">
        <v>184</v>
      </c>
      <c r="F13" s="160">
        <v>4</v>
      </c>
      <c r="G13" s="160">
        <v>5</v>
      </c>
      <c r="H13" s="160" t="s">
        <v>185</v>
      </c>
      <c r="I13" s="160">
        <v>7</v>
      </c>
      <c r="J13" s="160">
        <v>8</v>
      </c>
      <c r="K13" s="160" t="s">
        <v>186</v>
      </c>
      <c r="L13" s="160">
        <v>10</v>
      </c>
      <c r="M13" s="160">
        <v>11</v>
      </c>
      <c r="N13" s="160" t="s">
        <v>187</v>
      </c>
    </row>
    <row r="14" spans="1:14" ht="13.5" customHeight="1">
      <c r="A14" s="291">
        <v>1</v>
      </c>
      <c r="B14" s="292" t="s">
        <v>35</v>
      </c>
      <c r="C14" s="285"/>
      <c r="D14" s="285">
        <v>38</v>
      </c>
      <c r="E14" s="285">
        <v>38</v>
      </c>
      <c r="F14" s="285">
        <v>1</v>
      </c>
      <c r="G14" s="285">
        <v>37</v>
      </c>
      <c r="H14" s="285"/>
      <c r="I14" s="285"/>
      <c r="J14" s="285">
        <v>1</v>
      </c>
      <c r="K14" s="285">
        <v>1</v>
      </c>
      <c r="L14" s="285"/>
      <c r="M14" s="285"/>
      <c r="N14" s="285"/>
    </row>
    <row r="15" spans="1:14" ht="13.5" customHeight="1">
      <c r="A15" s="291">
        <v>2</v>
      </c>
      <c r="B15" s="292" t="s">
        <v>36</v>
      </c>
      <c r="C15" s="285">
        <v>0</v>
      </c>
      <c r="D15" s="285">
        <v>15</v>
      </c>
      <c r="E15" s="285">
        <v>15</v>
      </c>
      <c r="F15" s="285">
        <v>0</v>
      </c>
      <c r="G15" s="285">
        <v>15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0</v>
      </c>
      <c r="N15" s="285">
        <v>0</v>
      </c>
    </row>
    <row r="16" spans="1:14" ht="13.5" customHeight="1">
      <c r="A16" s="291">
        <v>3</v>
      </c>
      <c r="B16" s="293" t="s">
        <v>37</v>
      </c>
      <c r="C16" s="285"/>
      <c r="D16" s="285">
        <v>4</v>
      </c>
      <c r="E16" s="285">
        <v>4</v>
      </c>
      <c r="F16" s="285">
        <v>3</v>
      </c>
      <c r="G16" s="285">
        <v>1</v>
      </c>
      <c r="H16" s="285"/>
      <c r="I16" s="285"/>
      <c r="J16" s="285">
        <v>4</v>
      </c>
      <c r="K16" s="285">
        <v>4</v>
      </c>
      <c r="L16" s="285"/>
      <c r="M16" s="285">
        <v>4</v>
      </c>
      <c r="N16" s="285"/>
    </row>
    <row r="17" spans="1:14" ht="13.5" customHeight="1">
      <c r="A17" s="291">
        <v>4</v>
      </c>
      <c r="B17" s="293" t="s">
        <v>38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</row>
    <row r="18" spans="1:14" ht="13.5" customHeight="1">
      <c r="A18" s="291">
        <v>5</v>
      </c>
      <c r="B18" s="293" t="s">
        <v>39</v>
      </c>
      <c r="C18" s="285"/>
      <c r="D18" s="285">
        <v>4</v>
      </c>
      <c r="E18" s="285">
        <v>4</v>
      </c>
      <c r="F18" s="285"/>
      <c r="G18" s="285">
        <v>4</v>
      </c>
      <c r="H18" s="285"/>
      <c r="I18" s="285"/>
      <c r="J18" s="285">
        <v>4</v>
      </c>
      <c r="K18" s="285">
        <v>4</v>
      </c>
      <c r="L18" s="285">
        <v>2</v>
      </c>
      <c r="M18" s="285">
        <v>2</v>
      </c>
      <c r="N18" s="285">
        <v>1</v>
      </c>
    </row>
    <row r="19" spans="1:14" ht="13.5" customHeight="1">
      <c r="A19" s="291">
        <v>6</v>
      </c>
      <c r="B19" s="293" t="s">
        <v>40</v>
      </c>
      <c r="C19" s="285"/>
      <c r="D19" s="285">
        <v>4</v>
      </c>
      <c r="E19" s="285">
        <v>4</v>
      </c>
      <c r="F19" s="285">
        <v>0</v>
      </c>
      <c r="G19" s="285">
        <v>4</v>
      </c>
      <c r="H19" s="285">
        <v>0</v>
      </c>
      <c r="I19" s="285">
        <v>0</v>
      </c>
      <c r="J19" s="285">
        <v>0</v>
      </c>
      <c r="K19" s="285">
        <v>0</v>
      </c>
      <c r="L19" s="285">
        <v>0</v>
      </c>
      <c r="M19" s="285">
        <v>0</v>
      </c>
      <c r="N19" s="285">
        <v>0</v>
      </c>
    </row>
    <row r="20" spans="1:14" ht="13.5" customHeight="1">
      <c r="A20" s="291">
        <v>7</v>
      </c>
      <c r="B20" s="292" t="s">
        <v>41</v>
      </c>
      <c r="C20" s="286"/>
      <c r="D20" s="286"/>
      <c r="E20" s="286"/>
      <c r="F20" s="286"/>
      <c r="G20" s="286"/>
      <c r="H20" s="286"/>
      <c r="I20" s="286"/>
      <c r="J20" s="286"/>
      <c r="K20" s="252"/>
      <c r="L20" s="286"/>
      <c r="M20" s="286"/>
      <c r="N20" s="286"/>
    </row>
    <row r="21" spans="1:14" ht="13.5" customHeight="1">
      <c r="A21" s="291">
        <v>8</v>
      </c>
      <c r="B21" s="292" t="s">
        <v>42</v>
      </c>
      <c r="C21" s="252"/>
      <c r="D21" s="252">
        <v>16</v>
      </c>
      <c r="E21" s="252">
        <v>16</v>
      </c>
      <c r="F21" s="252">
        <v>1</v>
      </c>
      <c r="G21" s="252">
        <v>15</v>
      </c>
      <c r="H21" s="252">
        <v>0</v>
      </c>
      <c r="I21" s="252"/>
      <c r="J21" s="252">
        <v>9</v>
      </c>
      <c r="K21" s="252">
        <v>9</v>
      </c>
      <c r="L21" s="252">
        <v>1</v>
      </c>
      <c r="M21" s="252">
        <v>8</v>
      </c>
      <c r="N21" s="252">
        <v>0</v>
      </c>
    </row>
    <row r="22" spans="1:14" ht="13.5" customHeight="1">
      <c r="A22" s="291">
        <v>9</v>
      </c>
      <c r="B22" s="294" t="s">
        <v>43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ht="13.5" customHeight="1">
      <c r="A23" s="291">
        <v>10</v>
      </c>
      <c r="B23" s="294" t="s">
        <v>44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</row>
    <row r="24" spans="1:14" ht="13.5" customHeight="1">
      <c r="A24" s="291">
        <v>11</v>
      </c>
      <c r="B24" s="294" t="s">
        <v>45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4" ht="13.5" customHeight="1">
      <c r="A25" s="291">
        <v>12</v>
      </c>
      <c r="B25" s="294" t="s">
        <v>46</v>
      </c>
      <c r="C25" s="252"/>
      <c r="D25" s="252">
        <v>7</v>
      </c>
      <c r="E25" s="252">
        <v>7</v>
      </c>
      <c r="F25" s="252">
        <v>1</v>
      </c>
      <c r="G25" s="252">
        <v>6</v>
      </c>
      <c r="H25" s="252"/>
      <c r="I25" s="252">
        <v>1</v>
      </c>
      <c r="J25" s="252">
        <v>4</v>
      </c>
      <c r="K25" s="252">
        <v>5</v>
      </c>
      <c r="L25" s="252">
        <v>1</v>
      </c>
      <c r="M25" s="252">
        <v>4</v>
      </c>
      <c r="N25" s="252"/>
    </row>
    <row r="26" spans="1:14" ht="13.5" customHeight="1">
      <c r="A26" s="291">
        <v>13</v>
      </c>
      <c r="B26" s="294" t="s">
        <v>47</v>
      </c>
      <c r="C26" s="252">
        <v>3</v>
      </c>
      <c r="D26" s="252">
        <v>22</v>
      </c>
      <c r="E26" s="252">
        <v>25</v>
      </c>
      <c r="F26" s="252">
        <v>19</v>
      </c>
      <c r="G26" s="252">
        <v>6</v>
      </c>
      <c r="H26" s="252"/>
      <c r="I26" s="252"/>
      <c r="J26" s="252">
        <v>1</v>
      </c>
      <c r="K26" s="252">
        <v>1</v>
      </c>
      <c r="L26" s="252"/>
      <c r="M26" s="252">
        <v>1</v>
      </c>
      <c r="N26" s="252"/>
    </row>
    <row r="27" spans="1:14" ht="13.5" customHeight="1">
      <c r="A27" s="291">
        <v>14</v>
      </c>
      <c r="B27" s="294" t="s">
        <v>48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</row>
    <row r="28" spans="1:14" ht="13.5" customHeight="1">
      <c r="A28" s="291">
        <v>15</v>
      </c>
      <c r="B28" s="294" t="s">
        <v>49</v>
      </c>
      <c r="C28" s="252"/>
      <c r="D28" s="252">
        <v>23</v>
      </c>
      <c r="E28" s="252">
        <v>23</v>
      </c>
      <c r="F28" s="252">
        <v>2</v>
      </c>
      <c r="G28" s="252">
        <v>21</v>
      </c>
      <c r="H28" s="252"/>
      <c r="I28" s="252"/>
      <c r="J28" s="252">
        <v>1</v>
      </c>
      <c r="K28" s="252">
        <v>1</v>
      </c>
      <c r="L28" s="252"/>
      <c r="M28" s="252">
        <v>1</v>
      </c>
      <c r="N28" s="252"/>
    </row>
    <row r="29" spans="1:14" ht="13.5" customHeight="1">
      <c r="A29" s="291">
        <v>16</v>
      </c>
      <c r="B29" s="294" t="s">
        <v>163</v>
      </c>
      <c r="C29" s="252">
        <v>0</v>
      </c>
      <c r="D29" s="252">
        <v>8</v>
      </c>
      <c r="E29" s="252">
        <v>8</v>
      </c>
      <c r="F29" s="252">
        <v>0</v>
      </c>
      <c r="G29" s="252">
        <v>8</v>
      </c>
      <c r="H29" s="252">
        <v>0</v>
      </c>
      <c r="I29" s="252">
        <v>0</v>
      </c>
      <c r="J29" s="252">
        <v>1</v>
      </c>
      <c r="K29" s="252">
        <v>1</v>
      </c>
      <c r="L29" s="252">
        <v>1</v>
      </c>
      <c r="M29" s="252">
        <v>0</v>
      </c>
      <c r="N29" s="252">
        <v>0</v>
      </c>
    </row>
    <row r="30" spans="1:14" ht="13.5" customHeight="1">
      <c r="A30" s="291">
        <v>17</v>
      </c>
      <c r="B30" s="294" t="s">
        <v>164</v>
      </c>
      <c r="C30" s="252">
        <v>0</v>
      </c>
      <c r="D30" s="252">
        <v>0</v>
      </c>
      <c r="E30" s="252">
        <v>0</v>
      </c>
      <c r="F30" s="252"/>
      <c r="G30" s="252"/>
      <c r="H30" s="252"/>
      <c r="I30" s="252"/>
      <c r="J30" s="252">
        <v>0</v>
      </c>
      <c r="K30" s="252">
        <v>0</v>
      </c>
      <c r="L30" s="252"/>
      <c r="M30" s="252"/>
      <c r="N30" s="287"/>
    </row>
    <row r="31" spans="1:14" ht="13.5" customHeight="1">
      <c r="A31" s="291">
        <v>18</v>
      </c>
      <c r="B31" s="294" t="s">
        <v>52</v>
      </c>
      <c r="C31" s="252">
        <v>0</v>
      </c>
      <c r="D31" s="252">
        <v>0</v>
      </c>
      <c r="E31" s="252">
        <v>0</v>
      </c>
      <c r="F31" s="252"/>
      <c r="G31" s="252"/>
      <c r="H31" s="252"/>
      <c r="I31" s="252">
        <v>0</v>
      </c>
      <c r="J31" s="252">
        <v>0</v>
      </c>
      <c r="K31" s="252"/>
      <c r="L31" s="252"/>
      <c r="M31" s="252"/>
      <c r="N31" s="252"/>
    </row>
    <row r="32" spans="1:14" ht="13.5" customHeight="1">
      <c r="A32" s="291">
        <v>19</v>
      </c>
      <c r="B32" s="294" t="s">
        <v>53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  <row r="33" spans="1:14" ht="13.5" customHeight="1">
      <c r="A33" s="291">
        <v>20</v>
      </c>
      <c r="B33" s="294" t="s">
        <v>54</v>
      </c>
      <c r="C33" s="252"/>
      <c r="D33" s="252">
        <v>31</v>
      </c>
      <c r="E33" s="252">
        <v>31</v>
      </c>
      <c r="F33" s="252">
        <v>2</v>
      </c>
      <c r="G33" s="252">
        <v>29</v>
      </c>
      <c r="H33" s="252"/>
      <c r="I33" s="252"/>
      <c r="J33" s="252"/>
      <c r="K33" s="252"/>
      <c r="L33" s="252"/>
      <c r="M33" s="252"/>
      <c r="N33" s="252"/>
    </row>
    <row r="34" spans="1:14" ht="13.5" customHeight="1">
      <c r="A34" s="291">
        <v>21</v>
      </c>
      <c r="B34" s="294" t="s">
        <v>55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ht="13.5" customHeight="1">
      <c r="A35" s="291">
        <v>22</v>
      </c>
      <c r="B35" s="294" t="s">
        <v>56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ht="13.5" customHeight="1">
      <c r="A36" s="291">
        <v>23</v>
      </c>
      <c r="B36" s="294" t="s">
        <v>57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ht="13.5" customHeight="1">
      <c r="A37" s="291">
        <v>24</v>
      </c>
      <c r="B37" s="294" t="s">
        <v>58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</row>
    <row r="38" spans="1:14" ht="13.5" customHeight="1">
      <c r="A38" s="291">
        <v>25</v>
      </c>
      <c r="B38" s="294" t="s">
        <v>59</v>
      </c>
      <c r="C38" s="252">
        <v>9</v>
      </c>
      <c r="D38" s="252">
        <v>68</v>
      </c>
      <c r="E38" s="252">
        <v>77</v>
      </c>
      <c r="F38" s="252">
        <v>55</v>
      </c>
      <c r="G38" s="252">
        <v>8</v>
      </c>
      <c r="H38" s="252">
        <v>14</v>
      </c>
      <c r="I38" s="252">
        <v>2</v>
      </c>
      <c r="J38" s="252">
        <v>7</v>
      </c>
      <c r="K38" s="252">
        <v>9</v>
      </c>
      <c r="L38" s="252">
        <v>6</v>
      </c>
      <c r="M38" s="252">
        <v>3</v>
      </c>
      <c r="N38" s="252">
        <v>0</v>
      </c>
    </row>
    <row r="39" spans="1:14" ht="13.5" customHeight="1">
      <c r="A39" s="291">
        <v>26</v>
      </c>
      <c r="B39" s="294" t="s">
        <v>60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</row>
    <row r="40" spans="1:14" ht="13.5" customHeight="1">
      <c r="A40" s="291">
        <v>27</v>
      </c>
      <c r="B40" s="294" t="s">
        <v>62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</row>
    <row r="41" spans="1:14" ht="13.5" customHeight="1">
      <c r="A41" s="291">
        <v>28</v>
      </c>
      <c r="B41" s="294" t="s">
        <v>61</v>
      </c>
      <c r="C41" s="252"/>
      <c r="D41" s="252">
        <v>3</v>
      </c>
      <c r="E41" s="252">
        <v>3</v>
      </c>
      <c r="F41" s="252">
        <v>0</v>
      </c>
      <c r="G41" s="252">
        <v>3</v>
      </c>
      <c r="H41" s="252"/>
      <c r="I41" s="252"/>
      <c r="J41" s="252"/>
      <c r="K41" s="252"/>
      <c r="L41" s="252"/>
      <c r="M41" s="252"/>
      <c r="N41" s="252"/>
    </row>
    <row r="42" spans="1:14" ht="13.5" customHeight="1">
      <c r="A42" s="291">
        <v>29</v>
      </c>
      <c r="B42" s="294" t="s">
        <v>136</v>
      </c>
      <c r="C42" s="252"/>
      <c r="D42" s="252"/>
      <c r="E42" s="252"/>
      <c r="F42" s="252"/>
      <c r="G42" s="252" t="s">
        <v>188</v>
      </c>
      <c r="H42" s="252"/>
      <c r="I42" s="252"/>
      <c r="J42" s="252"/>
      <c r="K42" s="252"/>
      <c r="L42" s="252"/>
      <c r="M42" s="252"/>
      <c r="N42" s="252"/>
    </row>
    <row r="43" spans="1:14" ht="13.5" customHeight="1">
      <c r="A43" s="291">
        <v>30</v>
      </c>
      <c r="B43" s="294" t="s">
        <v>208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ht="13.5" customHeight="1">
      <c r="A44" s="291">
        <v>31</v>
      </c>
      <c r="B44" s="294" t="s">
        <v>64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ht="13.5" customHeight="1">
      <c r="A45" s="291">
        <v>32</v>
      </c>
      <c r="B45" s="292" t="s">
        <v>138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</row>
    <row r="46" spans="1:14" ht="13.5" customHeight="1">
      <c r="A46" s="291">
        <v>33</v>
      </c>
      <c r="B46" s="292" t="s">
        <v>67</v>
      </c>
      <c r="C46" s="252">
        <v>0</v>
      </c>
      <c r="D46" s="252">
        <v>5</v>
      </c>
      <c r="E46" s="252">
        <v>5</v>
      </c>
      <c r="F46" s="252">
        <v>0</v>
      </c>
      <c r="G46" s="252">
        <v>5</v>
      </c>
      <c r="H46" s="252">
        <v>0</v>
      </c>
      <c r="I46" s="252">
        <v>0</v>
      </c>
      <c r="J46" s="252">
        <v>1</v>
      </c>
      <c r="K46" s="252">
        <v>1</v>
      </c>
      <c r="L46" s="252">
        <v>0</v>
      </c>
      <c r="M46" s="252">
        <v>1</v>
      </c>
      <c r="N46" s="252">
        <v>0</v>
      </c>
    </row>
    <row r="47" spans="1:14" ht="13.5" customHeight="1">
      <c r="A47" s="291">
        <v>34</v>
      </c>
      <c r="B47" s="292" t="s">
        <v>68</v>
      </c>
      <c r="C47" s="252">
        <v>0</v>
      </c>
      <c r="D47" s="252">
        <v>5</v>
      </c>
      <c r="E47" s="252">
        <v>5</v>
      </c>
      <c r="F47" s="252">
        <v>0</v>
      </c>
      <c r="G47" s="252">
        <v>5</v>
      </c>
      <c r="H47" s="252">
        <v>0</v>
      </c>
      <c r="I47" s="252">
        <v>0</v>
      </c>
      <c r="J47" s="252">
        <v>0</v>
      </c>
      <c r="K47" s="252">
        <v>0</v>
      </c>
      <c r="L47" s="252"/>
      <c r="M47" s="252"/>
      <c r="N47" s="252"/>
    </row>
    <row r="48" spans="1:14" ht="13.5" customHeight="1">
      <c r="A48" s="291">
        <v>35</v>
      </c>
      <c r="B48" s="292" t="s">
        <v>69</v>
      </c>
      <c r="C48" s="252">
        <v>0</v>
      </c>
      <c r="D48" s="252">
        <v>2</v>
      </c>
      <c r="E48" s="252">
        <v>2</v>
      </c>
      <c r="F48" s="252">
        <v>0</v>
      </c>
      <c r="G48" s="252">
        <v>2</v>
      </c>
      <c r="H48" s="252">
        <v>0</v>
      </c>
      <c r="I48" s="252">
        <v>0</v>
      </c>
      <c r="J48" s="252">
        <v>0</v>
      </c>
      <c r="K48" s="252">
        <v>0</v>
      </c>
      <c r="L48" s="252"/>
      <c r="M48" s="252"/>
      <c r="N48" s="252"/>
    </row>
    <row r="49" spans="1:14" ht="13.5" customHeight="1">
      <c r="A49" s="291">
        <v>36</v>
      </c>
      <c r="B49" s="292" t="s">
        <v>70</v>
      </c>
      <c r="C49" s="252"/>
      <c r="D49" s="252">
        <v>15</v>
      </c>
      <c r="E49" s="252">
        <v>15</v>
      </c>
      <c r="F49" s="252"/>
      <c r="G49" s="252">
        <v>15</v>
      </c>
      <c r="H49" s="252"/>
      <c r="I49" s="252"/>
      <c r="J49" s="252"/>
      <c r="K49" s="252">
        <v>0</v>
      </c>
      <c r="L49" s="252"/>
      <c r="M49" s="252"/>
      <c r="N49" s="252"/>
    </row>
    <row r="50" spans="1:14" ht="13.5" customHeight="1">
      <c r="A50" s="291">
        <v>37</v>
      </c>
      <c r="B50" s="292" t="s">
        <v>71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  <row r="51" spans="1:14" ht="13.5" customHeight="1">
      <c r="A51" s="291">
        <v>38</v>
      </c>
      <c r="B51" s="292" t="s">
        <v>72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1:14" ht="13.5" customHeight="1">
      <c r="A52" s="291">
        <v>39</v>
      </c>
      <c r="B52" s="292" t="s">
        <v>73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1:14" ht="13.5" customHeight="1">
      <c r="A53" s="291">
        <v>40</v>
      </c>
      <c r="B53" s="292" t="s">
        <v>74</v>
      </c>
      <c r="C53" s="252">
        <v>0</v>
      </c>
      <c r="D53" s="252">
        <v>43</v>
      </c>
      <c r="E53" s="252">
        <v>43</v>
      </c>
      <c r="F53" s="252">
        <v>41</v>
      </c>
      <c r="G53" s="252">
        <v>2</v>
      </c>
      <c r="H53" s="252">
        <v>0</v>
      </c>
      <c r="I53" s="252">
        <v>0</v>
      </c>
      <c r="J53" s="252">
        <v>34</v>
      </c>
      <c r="K53" s="252">
        <v>34</v>
      </c>
      <c r="L53" s="252">
        <v>0</v>
      </c>
      <c r="M53" s="252">
        <v>34</v>
      </c>
      <c r="N53" s="252">
        <v>0</v>
      </c>
    </row>
    <row r="54" spans="1:14" ht="13.5" customHeight="1">
      <c r="A54" s="291">
        <v>41</v>
      </c>
      <c r="B54" s="292" t="s">
        <v>75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4" ht="13.5" customHeight="1">
      <c r="A55" s="291">
        <v>42</v>
      </c>
      <c r="B55" s="292" t="s">
        <v>76</v>
      </c>
      <c r="C55" s="252"/>
      <c r="D55" s="252">
        <v>13</v>
      </c>
      <c r="E55" s="252">
        <v>13</v>
      </c>
      <c r="F55" s="252"/>
      <c r="G55" s="252">
        <v>13</v>
      </c>
      <c r="H55" s="252">
        <v>13</v>
      </c>
      <c r="I55" s="252"/>
      <c r="J55" s="252">
        <v>3</v>
      </c>
      <c r="K55" s="252">
        <v>3</v>
      </c>
      <c r="L55" s="252"/>
      <c r="M55" s="252">
        <v>5</v>
      </c>
      <c r="N55" s="287">
        <v>5</v>
      </c>
    </row>
    <row r="56" spans="1:14" ht="13.5" customHeight="1">
      <c r="A56" s="291">
        <v>43</v>
      </c>
      <c r="B56" s="292" t="s">
        <v>77</v>
      </c>
      <c r="C56" s="252">
        <v>0</v>
      </c>
      <c r="D56" s="252">
        <v>12</v>
      </c>
      <c r="E56" s="252">
        <v>12</v>
      </c>
      <c r="F56" s="252">
        <v>0</v>
      </c>
      <c r="G56" s="252">
        <v>12</v>
      </c>
      <c r="H56" s="252">
        <v>0</v>
      </c>
      <c r="I56" s="252">
        <v>0</v>
      </c>
      <c r="J56" s="252">
        <v>0</v>
      </c>
      <c r="K56" s="252">
        <v>0</v>
      </c>
      <c r="L56" s="252"/>
      <c r="M56" s="252"/>
      <c r="N56" s="287"/>
    </row>
    <row r="57" spans="1:14" ht="13.5" customHeight="1">
      <c r="A57" s="291">
        <v>44</v>
      </c>
      <c r="B57" s="292" t="s">
        <v>78</v>
      </c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</row>
    <row r="58" spans="1:14" ht="13.5" customHeight="1">
      <c r="A58" s="291">
        <v>45</v>
      </c>
      <c r="B58" s="292" t="s">
        <v>79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87"/>
    </row>
    <row r="59" spans="1:14" ht="13.5" customHeight="1">
      <c r="A59" s="291">
        <v>46</v>
      </c>
      <c r="B59" s="292" t="s">
        <v>80</v>
      </c>
      <c r="C59" s="252">
        <v>0</v>
      </c>
      <c r="D59" s="252">
        <v>5</v>
      </c>
      <c r="E59" s="252">
        <v>5</v>
      </c>
      <c r="F59" s="252">
        <v>0</v>
      </c>
      <c r="G59" s="252">
        <v>5</v>
      </c>
      <c r="H59" s="252">
        <v>0</v>
      </c>
      <c r="I59" s="252">
        <v>0</v>
      </c>
      <c r="J59" s="252">
        <v>1</v>
      </c>
      <c r="K59" s="252">
        <v>1</v>
      </c>
      <c r="L59" s="252">
        <v>0</v>
      </c>
      <c r="M59" s="252">
        <v>1</v>
      </c>
      <c r="N59" s="252">
        <v>0</v>
      </c>
    </row>
    <row r="60" spans="1:14" ht="13.5" customHeight="1">
      <c r="A60" s="291">
        <v>47</v>
      </c>
      <c r="B60" s="292" t="s">
        <v>81</v>
      </c>
      <c r="C60" s="252">
        <v>0</v>
      </c>
      <c r="D60" s="252">
        <v>5</v>
      </c>
      <c r="E60" s="252">
        <v>5</v>
      </c>
      <c r="F60" s="252">
        <v>3</v>
      </c>
      <c r="G60" s="252">
        <v>2</v>
      </c>
      <c r="H60" s="252">
        <v>0</v>
      </c>
      <c r="I60" s="252">
        <v>0</v>
      </c>
      <c r="J60" s="252">
        <v>2</v>
      </c>
      <c r="K60" s="252">
        <v>2</v>
      </c>
      <c r="L60" s="252">
        <v>2</v>
      </c>
      <c r="M60" s="252">
        <v>2</v>
      </c>
      <c r="N60" s="287">
        <v>0</v>
      </c>
    </row>
    <row r="61" spans="1:14" ht="13.5" customHeight="1">
      <c r="A61" s="291">
        <v>48</v>
      </c>
      <c r="B61" s="292" t="s">
        <v>189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</row>
    <row r="62" spans="1:14" ht="13.5" customHeight="1">
      <c r="A62" s="291">
        <v>49</v>
      </c>
      <c r="B62" s="292" t="s">
        <v>83</v>
      </c>
      <c r="C62" s="252">
        <v>4</v>
      </c>
      <c r="D62" s="252">
        <v>17</v>
      </c>
      <c r="E62" s="252">
        <v>21</v>
      </c>
      <c r="F62" s="252">
        <v>5</v>
      </c>
      <c r="G62" s="252">
        <v>1</v>
      </c>
      <c r="H62" s="252"/>
      <c r="I62" s="252"/>
      <c r="J62" s="252"/>
      <c r="K62" s="252"/>
      <c r="L62" s="252"/>
      <c r="M62" s="252"/>
      <c r="N62" s="287"/>
    </row>
    <row r="63" spans="1:14" ht="13.5" customHeight="1">
      <c r="A63" s="291">
        <v>50</v>
      </c>
      <c r="B63" s="292" t="s">
        <v>84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87"/>
    </row>
    <row r="64" spans="1:14" ht="13.5" customHeight="1">
      <c r="A64" s="291">
        <v>51</v>
      </c>
      <c r="B64" s="292" t="s">
        <v>85</v>
      </c>
      <c r="C64" s="252"/>
      <c r="D64" s="252">
        <v>15</v>
      </c>
      <c r="E64" s="252">
        <v>15</v>
      </c>
      <c r="F64" s="252"/>
      <c r="G64" s="252">
        <v>15</v>
      </c>
      <c r="H64" s="252"/>
      <c r="I64" s="252"/>
      <c r="J64" s="252">
        <v>3</v>
      </c>
      <c r="K64" s="252">
        <v>3</v>
      </c>
      <c r="L64" s="252"/>
      <c r="M64" s="252"/>
      <c r="N64" s="287"/>
    </row>
    <row r="65" spans="1:14" ht="13.5" customHeight="1">
      <c r="A65" s="291">
        <v>52</v>
      </c>
      <c r="B65" s="292" t="s">
        <v>86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87"/>
    </row>
    <row r="66" spans="1:14" ht="13.5" customHeight="1">
      <c r="A66" s="291">
        <v>53</v>
      </c>
      <c r="B66" s="292" t="s">
        <v>87</v>
      </c>
      <c r="C66" s="252"/>
      <c r="D66" s="252">
        <v>25</v>
      </c>
      <c r="E66" s="252"/>
      <c r="F66" s="252">
        <v>10</v>
      </c>
      <c r="G66" s="252">
        <v>13</v>
      </c>
      <c r="H66" s="252">
        <v>0</v>
      </c>
      <c r="I66" s="252"/>
      <c r="J66" s="252">
        <v>2</v>
      </c>
      <c r="K66" s="252"/>
      <c r="L66" s="252"/>
      <c r="M66" s="252">
        <v>2</v>
      </c>
      <c r="N66" s="287">
        <v>0</v>
      </c>
    </row>
    <row r="67" spans="1:14" ht="13.5" customHeight="1">
      <c r="A67" s="291">
        <v>54</v>
      </c>
      <c r="B67" s="292" t="s">
        <v>88</v>
      </c>
      <c r="C67" s="252">
        <v>1</v>
      </c>
      <c r="D67" s="252">
        <v>5</v>
      </c>
      <c r="E67" s="252">
        <v>6</v>
      </c>
      <c r="F67" s="252">
        <v>1</v>
      </c>
      <c r="G67" s="252">
        <v>5</v>
      </c>
      <c r="H67" s="252">
        <v>0</v>
      </c>
      <c r="I67" s="252">
        <v>0</v>
      </c>
      <c r="J67" s="252">
        <v>3</v>
      </c>
      <c r="K67" s="252">
        <v>3</v>
      </c>
      <c r="L67" s="252">
        <v>0</v>
      </c>
      <c r="M67" s="252">
        <v>3</v>
      </c>
      <c r="N67" s="287">
        <v>0</v>
      </c>
    </row>
    <row r="68" spans="1:14" ht="13.5" customHeight="1">
      <c r="A68" s="291">
        <v>55</v>
      </c>
      <c r="B68" s="292" t="s">
        <v>89</v>
      </c>
      <c r="C68" s="252"/>
      <c r="D68" s="252">
        <v>6</v>
      </c>
      <c r="E68" s="252">
        <v>6</v>
      </c>
      <c r="F68" s="252"/>
      <c r="G68" s="252">
        <v>6</v>
      </c>
      <c r="H68" s="252"/>
      <c r="I68" s="252"/>
      <c r="J68" s="252"/>
      <c r="K68" s="252"/>
      <c r="L68" s="252"/>
      <c r="M68" s="252"/>
      <c r="N68" s="287"/>
    </row>
    <row r="69" spans="1:14" ht="13.5" customHeight="1">
      <c r="A69" s="291">
        <v>56</v>
      </c>
      <c r="B69" s="292" t="s">
        <v>139</v>
      </c>
      <c r="C69" s="252">
        <v>0</v>
      </c>
      <c r="D69" s="252">
        <v>5</v>
      </c>
      <c r="E69" s="252">
        <v>5</v>
      </c>
      <c r="F69" s="252">
        <v>0</v>
      </c>
      <c r="G69" s="252">
        <v>5</v>
      </c>
      <c r="H69" s="252">
        <v>0</v>
      </c>
      <c r="I69" s="252">
        <v>0</v>
      </c>
      <c r="J69" s="252">
        <v>5</v>
      </c>
      <c r="K69" s="252">
        <v>5</v>
      </c>
      <c r="L69" s="252">
        <v>0</v>
      </c>
      <c r="M69" s="252">
        <v>5</v>
      </c>
      <c r="N69" s="252">
        <v>0</v>
      </c>
    </row>
    <row r="70" spans="1:14" ht="13.5" customHeight="1">
      <c r="A70" s="291">
        <v>57</v>
      </c>
      <c r="B70" s="292" t="s">
        <v>90</v>
      </c>
      <c r="C70" s="252">
        <v>0</v>
      </c>
      <c r="D70" s="252">
        <v>14</v>
      </c>
      <c r="E70" s="252">
        <v>14</v>
      </c>
      <c r="F70" s="252">
        <v>0</v>
      </c>
      <c r="G70" s="252">
        <v>14</v>
      </c>
      <c r="H70" s="252">
        <v>0</v>
      </c>
      <c r="I70" s="252">
        <v>0</v>
      </c>
      <c r="J70" s="252">
        <v>0</v>
      </c>
      <c r="K70" s="252">
        <v>0</v>
      </c>
      <c r="L70" s="252"/>
      <c r="M70" s="252"/>
      <c r="N70" s="252"/>
    </row>
    <row r="71" spans="1:14" ht="13.5" customHeight="1">
      <c r="A71" s="291">
        <v>58</v>
      </c>
      <c r="B71" s="292" t="s">
        <v>92</v>
      </c>
      <c r="C71" s="252">
        <v>0</v>
      </c>
      <c r="D71" s="252">
        <v>7</v>
      </c>
      <c r="E71" s="252">
        <v>7</v>
      </c>
      <c r="F71" s="252">
        <v>0</v>
      </c>
      <c r="G71" s="252">
        <v>7</v>
      </c>
      <c r="H71" s="252">
        <v>0</v>
      </c>
      <c r="I71" s="252">
        <v>0</v>
      </c>
      <c r="J71" s="252">
        <v>2</v>
      </c>
      <c r="K71" s="252">
        <v>2</v>
      </c>
      <c r="L71" s="252">
        <v>0</v>
      </c>
      <c r="M71" s="252">
        <v>2</v>
      </c>
      <c r="N71" s="287">
        <v>0</v>
      </c>
    </row>
    <row r="72" spans="1:14" ht="13.5" customHeight="1">
      <c r="A72" s="291">
        <v>59</v>
      </c>
      <c r="B72" s="292" t="s">
        <v>140</v>
      </c>
      <c r="C72" s="252"/>
      <c r="D72" s="252">
        <v>26</v>
      </c>
      <c r="E72" s="252">
        <v>26</v>
      </c>
      <c r="F72" s="252">
        <v>4</v>
      </c>
      <c r="G72" s="252">
        <v>15</v>
      </c>
      <c r="H72" s="252"/>
      <c r="I72" s="252"/>
      <c r="J72" s="252">
        <v>3</v>
      </c>
      <c r="K72" s="252">
        <v>3</v>
      </c>
      <c r="L72" s="252">
        <v>1</v>
      </c>
      <c r="M72" s="252">
        <v>2</v>
      </c>
      <c r="N72" s="252"/>
    </row>
    <row r="73" spans="1:14" ht="13.5" customHeight="1">
      <c r="A73" s="291">
        <v>60</v>
      </c>
      <c r="B73" s="292" t="s">
        <v>94</v>
      </c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87"/>
    </row>
    <row r="74" spans="1:14" ht="13.5" customHeight="1">
      <c r="A74" s="291">
        <v>61</v>
      </c>
      <c r="B74" s="292" t="s">
        <v>190</v>
      </c>
      <c r="C74" s="289">
        <v>0</v>
      </c>
      <c r="D74" s="289">
        <v>34</v>
      </c>
      <c r="E74" s="289">
        <v>34</v>
      </c>
      <c r="F74" s="289">
        <v>3</v>
      </c>
      <c r="G74" s="289">
        <v>31</v>
      </c>
      <c r="H74" s="289">
        <v>0</v>
      </c>
      <c r="I74" s="289">
        <v>0</v>
      </c>
      <c r="J74" s="289">
        <v>0</v>
      </c>
      <c r="K74" s="289">
        <v>0</v>
      </c>
      <c r="L74" s="289"/>
      <c r="M74" s="289"/>
      <c r="N74" s="289"/>
    </row>
    <row r="75" spans="1:14" ht="13.5" customHeight="1">
      <c r="A75" s="291">
        <v>62</v>
      </c>
      <c r="B75" s="292" t="s">
        <v>96</v>
      </c>
      <c r="C75" s="252">
        <v>4</v>
      </c>
      <c r="D75" s="252">
        <v>45</v>
      </c>
      <c r="E75" s="252">
        <v>49</v>
      </c>
      <c r="F75" s="252">
        <v>77</v>
      </c>
      <c r="G75" s="252">
        <v>19</v>
      </c>
      <c r="H75" s="252">
        <v>0</v>
      </c>
      <c r="I75" s="252">
        <v>17</v>
      </c>
      <c r="J75" s="252">
        <v>17</v>
      </c>
      <c r="K75" s="252">
        <v>17</v>
      </c>
      <c r="L75" s="252">
        <v>13</v>
      </c>
      <c r="M75" s="252">
        <v>4</v>
      </c>
      <c r="N75" s="287"/>
    </row>
    <row r="76" spans="1:14" ht="13.5" customHeight="1">
      <c r="A76" s="291">
        <v>63</v>
      </c>
      <c r="B76" s="292" t="s">
        <v>97</v>
      </c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87"/>
    </row>
    <row r="77" spans="1:14" ht="13.5" customHeight="1">
      <c r="A77" s="440" t="s">
        <v>98</v>
      </c>
      <c r="B77" s="441"/>
      <c r="C77" s="252"/>
      <c r="D77" s="252"/>
      <c r="E77" s="252"/>
      <c r="F77" s="252"/>
      <c r="G77" s="252"/>
      <c r="H77" s="252"/>
      <c r="I77" s="252"/>
      <c r="J77" s="252"/>
      <c r="K77" s="252"/>
      <c r="L77" s="290"/>
      <c r="M77" s="252"/>
      <c r="N77" s="252"/>
    </row>
    <row r="78" spans="1:14" ht="15.75">
      <c r="A78" s="161"/>
      <c r="B78" s="161"/>
      <c r="C78" s="162"/>
      <c r="D78" s="162"/>
      <c r="E78" s="163"/>
      <c r="F78" s="162"/>
      <c r="G78" s="162"/>
      <c r="H78" s="162"/>
      <c r="I78" s="162"/>
      <c r="J78" s="162"/>
      <c r="K78" s="162"/>
      <c r="L78" s="163"/>
      <c r="M78" s="162"/>
      <c r="N78" s="164"/>
    </row>
    <row r="79" spans="1:14" ht="15">
      <c r="A79" s="161"/>
      <c r="B79" s="161"/>
      <c r="C79" s="162"/>
      <c r="D79" s="162"/>
      <c r="E79" s="165"/>
      <c r="F79" s="162"/>
      <c r="G79" s="162"/>
      <c r="H79" s="162"/>
      <c r="I79" s="162"/>
      <c r="J79" s="162"/>
      <c r="K79" s="162"/>
      <c r="L79" s="165"/>
      <c r="M79" s="162"/>
      <c r="N79" s="166"/>
    </row>
    <row r="80" spans="1:13" ht="19.5">
      <c r="A80" s="169" t="s">
        <v>99</v>
      </c>
      <c r="B80"/>
      <c r="C80" s="170"/>
      <c r="D80" s="171"/>
      <c r="E80" s="171"/>
      <c r="F80" s="171"/>
      <c r="G80" s="171"/>
      <c r="H80" s="171"/>
      <c r="I80" s="175"/>
      <c r="J80" s="175"/>
      <c r="K80" s="170"/>
      <c r="L80" s="34"/>
      <c r="M80"/>
    </row>
    <row r="81" spans="1:13" ht="18.75">
      <c r="A81" s="335" t="s">
        <v>100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</row>
    <row r="82" spans="1:13" ht="18.75">
      <c r="A82" s="335" t="s">
        <v>101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</row>
    <row r="83" spans="3:13" ht="18"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spans="3:13" ht="18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3:13" ht="18"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3:13" ht="18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3:13" ht="18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</row>
    <row r="88" spans="3:13" ht="18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</row>
    <row r="89" spans="3:13" ht="18"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spans="3:13" ht="18"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</row>
    <row r="91" spans="1:1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</sheetData>
  <sheetProtection/>
  <mergeCells count="27">
    <mergeCell ref="A1:D1"/>
    <mergeCell ref="A5:N5"/>
    <mergeCell ref="A6:N6"/>
    <mergeCell ref="A7:N7"/>
    <mergeCell ref="A9:A12"/>
    <mergeCell ref="B9:B12"/>
    <mergeCell ref="C9:H9"/>
    <mergeCell ref="I9:N9"/>
    <mergeCell ref="C10:E10"/>
    <mergeCell ref="F10:G10"/>
    <mergeCell ref="H10:H12"/>
    <mergeCell ref="I10:K10"/>
    <mergeCell ref="L10:M10"/>
    <mergeCell ref="N10:N12"/>
    <mergeCell ref="C11:C12"/>
    <mergeCell ref="D11:D12"/>
    <mergeCell ref="E11:E12"/>
    <mergeCell ref="F11:F12"/>
    <mergeCell ref="G11:G12"/>
    <mergeCell ref="A81:M81"/>
    <mergeCell ref="A82:M82"/>
    <mergeCell ref="I11:I12"/>
    <mergeCell ref="J11:J12"/>
    <mergeCell ref="K11:K12"/>
    <mergeCell ref="L11:L12"/>
    <mergeCell ref="M11:M12"/>
    <mergeCell ref="A77:B77"/>
  </mergeCells>
  <printOptions/>
  <pageMargins left="0.3" right="0.3" top="0.75" bottom="0.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61">
      <selection activeCell="E83" sqref="E83"/>
    </sheetView>
  </sheetViews>
  <sheetFormatPr defaultColWidth="9.140625" defaultRowHeight="12.75"/>
  <cols>
    <col min="1" max="1" width="4.140625" style="272" customWidth="1"/>
    <col min="2" max="2" width="12.8515625" style="30" customWidth="1"/>
    <col min="3" max="3" width="7.7109375" style="30" customWidth="1"/>
    <col min="4" max="4" width="8.57421875" style="30" customWidth="1"/>
    <col min="5" max="5" width="7.28125" style="30" customWidth="1"/>
    <col min="6" max="6" width="8.00390625" style="30" customWidth="1"/>
    <col min="7" max="7" width="7.00390625" style="30" customWidth="1"/>
    <col min="8" max="9" width="6.8515625" style="30" customWidth="1"/>
    <col min="10" max="10" width="7.00390625" style="30" customWidth="1"/>
    <col min="11" max="11" width="6.8515625" style="30" customWidth="1"/>
    <col min="12" max="12" width="7.00390625" style="30" customWidth="1"/>
    <col min="13" max="13" width="6.8515625" style="30" customWidth="1"/>
    <col min="14" max="14" width="9.00390625" style="30" customWidth="1"/>
    <col min="15" max="15" width="6.421875" style="30" customWidth="1"/>
    <col min="16" max="16" width="6.8515625" style="30" customWidth="1"/>
    <col min="17" max="17" width="6.7109375" style="30" customWidth="1"/>
    <col min="18" max="18" width="6.8515625" style="30" customWidth="1"/>
    <col min="19" max="19" width="7.57421875" style="30" customWidth="1"/>
    <col min="20" max="20" width="9.8515625" style="30" customWidth="1"/>
    <col min="21" max="16384" width="9.140625" style="30" customWidth="1"/>
  </cols>
  <sheetData>
    <row r="1" spans="1:20" ht="42.75" customHeight="1">
      <c r="A1" s="451" t="s">
        <v>144</v>
      </c>
      <c r="B1" s="451"/>
      <c r="C1" s="451"/>
      <c r="D1" s="451"/>
      <c r="E1" s="295"/>
      <c r="F1" s="295"/>
      <c r="G1" s="295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/>
      <c r="T1" s="298"/>
    </row>
    <row r="2" spans="1:20" ht="15.75">
      <c r="A2" s="452" t="s">
        <v>145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</row>
    <row r="3" s="295" customFormat="1" ht="6" customHeight="1"/>
    <row r="4" spans="1:20" ht="15.75">
      <c r="A4" s="300"/>
      <c r="B4" s="301"/>
      <c r="C4" s="302" t="s">
        <v>167</v>
      </c>
      <c r="D4" s="302"/>
      <c r="E4" s="299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3"/>
      <c r="T4" s="303"/>
    </row>
    <row r="5" spans="1:20" ht="15.75">
      <c r="A5" s="453" t="s">
        <v>142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</row>
    <row r="6" spans="1:20" ht="12.75">
      <c r="A6" s="304"/>
      <c r="B6" s="296"/>
      <c r="C6" s="305"/>
      <c r="D6" s="305"/>
      <c r="E6" s="305"/>
      <c r="F6" s="305"/>
      <c r="G6" s="305"/>
      <c r="H6" s="305"/>
      <c r="I6" s="298"/>
      <c r="J6" s="305"/>
      <c r="K6" s="305"/>
      <c r="L6" s="305"/>
      <c r="M6" s="305"/>
      <c r="N6" s="305"/>
      <c r="O6" s="305"/>
      <c r="P6" s="305"/>
      <c r="Q6" s="305"/>
      <c r="R6" s="298"/>
      <c r="S6" s="305"/>
      <c r="T6" s="305"/>
    </row>
    <row r="7" spans="1:20" ht="12.75">
      <c r="A7" s="304"/>
      <c r="B7" s="296"/>
      <c r="C7" s="306"/>
      <c r="D7" s="306"/>
      <c r="E7" s="307"/>
      <c r="F7" s="307"/>
      <c r="G7" s="308"/>
      <c r="H7" s="308"/>
      <c r="I7" s="307"/>
      <c r="J7" s="298"/>
      <c r="K7" s="307"/>
      <c r="L7" s="307"/>
      <c r="M7" s="307"/>
      <c r="N7" s="307"/>
      <c r="O7" s="307"/>
      <c r="P7" s="298"/>
      <c r="Q7" s="298"/>
      <c r="R7" s="304" t="s">
        <v>146</v>
      </c>
      <c r="T7" s="298"/>
    </row>
    <row r="8" spans="1:20" ht="12.75">
      <c r="A8" s="304"/>
      <c r="B8" s="296"/>
      <c r="C8" s="295"/>
      <c r="D8" s="295"/>
      <c r="E8" s="309"/>
      <c r="F8" s="309"/>
      <c r="G8" s="310"/>
      <c r="H8" s="310"/>
      <c r="I8" s="310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36" customHeight="1">
      <c r="A9" s="454" t="s">
        <v>1</v>
      </c>
      <c r="B9" s="454" t="s">
        <v>147</v>
      </c>
      <c r="C9" s="457" t="s">
        <v>148</v>
      </c>
      <c r="D9" s="457"/>
      <c r="E9" s="458" t="s">
        <v>149</v>
      </c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</row>
    <row r="10" spans="1:20" ht="15.75">
      <c r="A10" s="455"/>
      <c r="B10" s="455"/>
      <c r="C10" s="459" t="s">
        <v>150</v>
      </c>
      <c r="D10" s="459" t="s">
        <v>151</v>
      </c>
      <c r="E10" s="458" t="s">
        <v>152</v>
      </c>
      <c r="F10" s="458"/>
      <c r="G10" s="458" t="s">
        <v>153</v>
      </c>
      <c r="H10" s="458"/>
      <c r="I10" s="461" t="s">
        <v>154</v>
      </c>
      <c r="J10" s="461"/>
      <c r="K10" s="461" t="s">
        <v>155</v>
      </c>
      <c r="L10" s="461"/>
      <c r="M10" s="462" t="s">
        <v>156</v>
      </c>
      <c r="N10" s="463"/>
      <c r="O10" s="462" t="s">
        <v>157</v>
      </c>
      <c r="P10" s="463"/>
      <c r="Q10" s="461" t="s">
        <v>158</v>
      </c>
      <c r="R10" s="461"/>
      <c r="S10" s="457" t="s">
        <v>159</v>
      </c>
      <c r="T10" s="457" t="s">
        <v>160</v>
      </c>
    </row>
    <row r="11" spans="1:20" ht="50.25" customHeight="1">
      <c r="A11" s="455"/>
      <c r="B11" s="455"/>
      <c r="C11" s="460"/>
      <c r="D11" s="460"/>
      <c r="E11" s="311" t="s">
        <v>150</v>
      </c>
      <c r="F11" s="311" t="s">
        <v>151</v>
      </c>
      <c r="G11" s="311" t="s">
        <v>150</v>
      </c>
      <c r="H11" s="311" t="s">
        <v>151</v>
      </c>
      <c r="I11" s="311" t="s">
        <v>150</v>
      </c>
      <c r="J11" s="311" t="s">
        <v>151</v>
      </c>
      <c r="K11" s="311" t="s">
        <v>150</v>
      </c>
      <c r="L11" s="311" t="s">
        <v>151</v>
      </c>
      <c r="M11" s="311" t="s">
        <v>150</v>
      </c>
      <c r="N11" s="311" t="s">
        <v>151</v>
      </c>
      <c r="O11" s="311" t="s">
        <v>150</v>
      </c>
      <c r="P11" s="311" t="s">
        <v>151</v>
      </c>
      <c r="Q11" s="311" t="s">
        <v>150</v>
      </c>
      <c r="R11" s="311" t="s">
        <v>151</v>
      </c>
      <c r="S11" s="457"/>
      <c r="T11" s="457"/>
    </row>
    <row r="12" spans="1:20" ht="36">
      <c r="A12" s="456"/>
      <c r="B12" s="456"/>
      <c r="C12" s="312">
        <v>1</v>
      </c>
      <c r="D12" s="312">
        <v>2</v>
      </c>
      <c r="E12" s="312">
        <v>3</v>
      </c>
      <c r="F12" s="312">
        <v>4</v>
      </c>
      <c r="G12" s="312">
        <v>5</v>
      </c>
      <c r="H12" s="312">
        <v>6</v>
      </c>
      <c r="I12" s="312">
        <v>7</v>
      </c>
      <c r="J12" s="312">
        <v>8</v>
      </c>
      <c r="K12" s="312">
        <v>9</v>
      </c>
      <c r="L12" s="312">
        <v>10</v>
      </c>
      <c r="M12" s="312">
        <v>11</v>
      </c>
      <c r="N12" s="312">
        <v>12</v>
      </c>
      <c r="O12" s="312">
        <v>13</v>
      </c>
      <c r="P12" s="312">
        <v>14</v>
      </c>
      <c r="Q12" s="312">
        <v>15</v>
      </c>
      <c r="R12" s="312">
        <v>16</v>
      </c>
      <c r="S12" s="313" t="s">
        <v>161</v>
      </c>
      <c r="T12" s="313" t="s">
        <v>162</v>
      </c>
    </row>
    <row r="13" spans="1:20" ht="15">
      <c r="A13" s="314">
        <v>1</v>
      </c>
      <c r="B13" s="315" t="s">
        <v>35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>
        <v>3</v>
      </c>
      <c r="N13" s="316">
        <v>6000</v>
      </c>
      <c r="O13" s="316"/>
      <c r="P13" s="316"/>
      <c r="Q13" s="316"/>
      <c r="R13" s="316"/>
      <c r="S13" s="316">
        <f>E13+G13+I13+K13+M13+O13+Q13</f>
        <v>3</v>
      </c>
      <c r="T13" s="316">
        <f>F13+H13+J13+L13+N13+P13+R13</f>
        <v>6000</v>
      </c>
    </row>
    <row r="14" spans="1:20" ht="24" customHeight="1">
      <c r="A14" s="314">
        <v>2</v>
      </c>
      <c r="B14" s="315" t="s">
        <v>117</v>
      </c>
      <c r="C14" s="316"/>
      <c r="D14" s="316"/>
      <c r="E14" s="316"/>
      <c r="F14" s="316"/>
      <c r="G14" s="316"/>
      <c r="H14" s="316"/>
      <c r="I14" s="316">
        <v>1</v>
      </c>
      <c r="J14" s="316">
        <v>2000</v>
      </c>
      <c r="K14" s="316"/>
      <c r="L14" s="316"/>
      <c r="M14" s="316"/>
      <c r="N14" s="316"/>
      <c r="O14" s="316"/>
      <c r="P14" s="316"/>
      <c r="Q14" s="316"/>
      <c r="R14" s="316"/>
      <c r="S14" s="316">
        <f aca="true" t="shared" si="0" ref="S14:S75">E14+G14+I14+K14+M14+O14+Q14</f>
        <v>1</v>
      </c>
      <c r="T14" s="316">
        <f aca="true" t="shared" si="1" ref="T14:T75">F14+H14+J14+L14+N14+P14+R14</f>
        <v>2000</v>
      </c>
    </row>
    <row r="15" spans="1:20" ht="15">
      <c r="A15" s="314">
        <v>3</v>
      </c>
      <c r="B15" s="315" t="s">
        <v>37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6">
        <f t="shared" si="0"/>
        <v>0</v>
      </c>
      <c r="T15" s="316">
        <f t="shared" si="1"/>
        <v>0</v>
      </c>
    </row>
    <row r="16" spans="1:20" ht="15">
      <c r="A16" s="314">
        <v>4</v>
      </c>
      <c r="B16" s="315" t="s">
        <v>38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>
        <f t="shared" si="0"/>
        <v>0</v>
      </c>
      <c r="T16" s="316">
        <f t="shared" si="1"/>
        <v>0</v>
      </c>
    </row>
    <row r="17" spans="1:20" ht="15">
      <c r="A17" s="314">
        <v>5</v>
      </c>
      <c r="B17" s="315" t="s">
        <v>39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>
        <f t="shared" si="0"/>
        <v>0</v>
      </c>
      <c r="T17" s="316">
        <f t="shared" si="1"/>
        <v>0</v>
      </c>
    </row>
    <row r="18" spans="1:20" ht="15">
      <c r="A18" s="314">
        <v>6</v>
      </c>
      <c r="B18" s="315" t="s">
        <v>40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>
        <f t="shared" si="0"/>
        <v>0</v>
      </c>
      <c r="T18" s="316">
        <f t="shared" si="1"/>
        <v>0</v>
      </c>
    </row>
    <row r="19" spans="1:20" ht="15">
      <c r="A19" s="314">
        <v>7</v>
      </c>
      <c r="B19" s="318" t="s">
        <v>41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6"/>
      <c r="N19" s="316"/>
      <c r="O19" s="319"/>
      <c r="P19" s="319"/>
      <c r="Q19" s="319"/>
      <c r="R19" s="319"/>
      <c r="S19" s="316">
        <f t="shared" si="0"/>
        <v>0</v>
      </c>
      <c r="T19" s="316">
        <f t="shared" si="1"/>
        <v>0</v>
      </c>
    </row>
    <row r="20" spans="1:20" ht="15">
      <c r="A20" s="314">
        <v>8</v>
      </c>
      <c r="B20" s="318" t="s">
        <v>42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16">
        <f t="shared" si="0"/>
        <v>0</v>
      </c>
      <c r="T20" s="316">
        <f t="shared" si="1"/>
        <v>0</v>
      </c>
    </row>
    <row r="21" spans="1:20" ht="15">
      <c r="A21" s="314">
        <v>9</v>
      </c>
      <c r="B21" s="318" t="s">
        <v>43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6"/>
      <c r="N21" s="316"/>
      <c r="O21" s="319"/>
      <c r="P21" s="319"/>
      <c r="Q21" s="319"/>
      <c r="R21" s="319"/>
      <c r="S21" s="316">
        <f t="shared" si="0"/>
        <v>0</v>
      </c>
      <c r="T21" s="316">
        <f t="shared" si="1"/>
        <v>0</v>
      </c>
    </row>
    <row r="22" spans="1:20" ht="15">
      <c r="A22" s="314">
        <v>10</v>
      </c>
      <c r="B22" s="318" t="s">
        <v>44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6"/>
      <c r="N22" s="316"/>
      <c r="O22" s="319"/>
      <c r="P22" s="319"/>
      <c r="Q22" s="319"/>
      <c r="R22" s="319"/>
      <c r="S22" s="316">
        <f t="shared" si="0"/>
        <v>0</v>
      </c>
      <c r="T22" s="316">
        <f t="shared" si="1"/>
        <v>0</v>
      </c>
    </row>
    <row r="23" spans="1:20" ht="15">
      <c r="A23" s="314">
        <v>11</v>
      </c>
      <c r="B23" s="318" t="s">
        <v>45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6"/>
      <c r="N23" s="316"/>
      <c r="O23" s="319"/>
      <c r="P23" s="319"/>
      <c r="Q23" s="319"/>
      <c r="R23" s="319"/>
      <c r="S23" s="316">
        <f t="shared" si="0"/>
        <v>0</v>
      </c>
      <c r="T23" s="316">
        <f t="shared" si="1"/>
        <v>0</v>
      </c>
    </row>
    <row r="24" spans="1:20" ht="15">
      <c r="A24" s="314">
        <v>12</v>
      </c>
      <c r="B24" s="318" t="s">
        <v>46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6"/>
      <c r="N24" s="316"/>
      <c r="O24" s="319"/>
      <c r="P24" s="319"/>
      <c r="Q24" s="319"/>
      <c r="R24" s="319"/>
      <c r="S24" s="316">
        <f t="shared" si="0"/>
        <v>0</v>
      </c>
      <c r="T24" s="316">
        <f t="shared" si="1"/>
        <v>0</v>
      </c>
    </row>
    <row r="25" spans="1:20" ht="15">
      <c r="A25" s="314">
        <v>13</v>
      </c>
      <c r="B25" s="318" t="s">
        <v>47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6"/>
      <c r="N25" s="316"/>
      <c r="O25" s="319"/>
      <c r="P25" s="319"/>
      <c r="Q25" s="319"/>
      <c r="R25" s="319"/>
      <c r="S25" s="316">
        <f t="shared" si="0"/>
        <v>0</v>
      </c>
      <c r="T25" s="316">
        <f t="shared" si="1"/>
        <v>0</v>
      </c>
    </row>
    <row r="26" spans="1:20" ht="15">
      <c r="A26" s="314">
        <v>14</v>
      </c>
      <c r="B26" s="318" t="s">
        <v>48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6"/>
      <c r="N26" s="316"/>
      <c r="O26" s="319"/>
      <c r="P26" s="319"/>
      <c r="Q26" s="319"/>
      <c r="R26" s="319"/>
      <c r="S26" s="316">
        <f t="shared" si="0"/>
        <v>0</v>
      </c>
      <c r="T26" s="316">
        <f t="shared" si="1"/>
        <v>0</v>
      </c>
    </row>
    <row r="27" spans="1:20" ht="15">
      <c r="A27" s="314">
        <v>15</v>
      </c>
      <c r="B27" s="318" t="s">
        <v>49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6">
        <v>6</v>
      </c>
      <c r="N27" s="316">
        <v>1000</v>
      </c>
      <c r="O27" s="319">
        <v>0</v>
      </c>
      <c r="P27" s="319">
        <v>0</v>
      </c>
      <c r="Q27" s="319">
        <v>0</v>
      </c>
      <c r="R27" s="319">
        <v>0</v>
      </c>
      <c r="S27" s="316">
        <f t="shared" si="0"/>
        <v>6</v>
      </c>
      <c r="T27" s="316">
        <f>F27+H27+J27+L27+N27+P27+R27</f>
        <v>1000</v>
      </c>
    </row>
    <row r="28" spans="1:20" ht="15">
      <c r="A28" s="314">
        <v>16</v>
      </c>
      <c r="B28" s="318" t="s">
        <v>163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6">
        <v>176</v>
      </c>
      <c r="N28" s="316">
        <v>12480</v>
      </c>
      <c r="O28" s="319"/>
      <c r="P28" s="319"/>
      <c r="Q28" s="319"/>
      <c r="R28" s="319"/>
      <c r="S28" s="316">
        <f t="shared" si="0"/>
        <v>176</v>
      </c>
      <c r="T28" s="316">
        <f t="shared" si="1"/>
        <v>12480</v>
      </c>
    </row>
    <row r="29" spans="1:20" ht="15">
      <c r="A29" s="314">
        <v>17</v>
      </c>
      <c r="B29" s="318" t="s">
        <v>164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6"/>
      <c r="N29" s="316"/>
      <c r="O29" s="319"/>
      <c r="P29" s="319"/>
      <c r="Q29" s="319"/>
      <c r="R29" s="319"/>
      <c r="S29" s="316">
        <f t="shared" si="0"/>
        <v>0</v>
      </c>
      <c r="T29" s="316">
        <f t="shared" si="1"/>
        <v>0</v>
      </c>
    </row>
    <row r="30" spans="1:20" ht="15">
      <c r="A30" s="314">
        <v>18</v>
      </c>
      <c r="B30" s="318" t="s">
        <v>52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6"/>
      <c r="N30" s="316"/>
      <c r="O30" s="319"/>
      <c r="P30" s="319"/>
      <c r="Q30" s="319"/>
      <c r="R30" s="319"/>
      <c r="S30" s="316">
        <f t="shared" si="0"/>
        <v>0</v>
      </c>
      <c r="T30" s="316">
        <f t="shared" si="1"/>
        <v>0</v>
      </c>
    </row>
    <row r="31" spans="1:20" ht="15">
      <c r="A31" s="314">
        <v>19</v>
      </c>
      <c r="B31" s="318" t="s">
        <v>53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6"/>
      <c r="N31" s="316"/>
      <c r="O31" s="319"/>
      <c r="P31" s="319"/>
      <c r="Q31" s="319"/>
      <c r="R31" s="319"/>
      <c r="S31" s="316">
        <f t="shared" si="0"/>
        <v>0</v>
      </c>
      <c r="T31" s="316">
        <f t="shared" si="1"/>
        <v>0</v>
      </c>
    </row>
    <row r="32" spans="1:20" ht="15">
      <c r="A32" s="314">
        <v>20</v>
      </c>
      <c r="B32" s="318" t="s">
        <v>54</v>
      </c>
      <c r="C32" s="319">
        <v>0</v>
      </c>
      <c r="D32" s="319">
        <v>0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19">
        <v>0</v>
      </c>
      <c r="L32" s="319">
        <v>0</v>
      </c>
      <c r="M32" s="316">
        <v>0</v>
      </c>
      <c r="N32" s="316">
        <v>0</v>
      </c>
      <c r="O32" s="319">
        <v>0</v>
      </c>
      <c r="P32" s="319">
        <v>0</v>
      </c>
      <c r="Q32" s="319">
        <v>0</v>
      </c>
      <c r="R32" s="319">
        <v>0</v>
      </c>
      <c r="S32" s="316">
        <f t="shared" si="0"/>
        <v>0</v>
      </c>
      <c r="T32" s="316">
        <f t="shared" si="1"/>
        <v>0</v>
      </c>
    </row>
    <row r="33" spans="1:20" ht="15">
      <c r="A33" s="314">
        <v>21</v>
      </c>
      <c r="B33" s="318" t="s">
        <v>55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6"/>
      <c r="N33" s="316"/>
      <c r="O33" s="319"/>
      <c r="P33" s="319"/>
      <c r="Q33" s="319"/>
      <c r="R33" s="319"/>
      <c r="S33" s="316">
        <f t="shared" si="0"/>
        <v>0</v>
      </c>
      <c r="T33" s="316">
        <f t="shared" si="1"/>
        <v>0</v>
      </c>
    </row>
    <row r="34" spans="1:20" ht="15">
      <c r="A34" s="314">
        <v>22</v>
      </c>
      <c r="B34" s="318" t="s">
        <v>56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6"/>
      <c r="N34" s="316"/>
      <c r="O34" s="319"/>
      <c r="P34" s="319"/>
      <c r="Q34" s="319"/>
      <c r="R34" s="319"/>
      <c r="S34" s="316">
        <f t="shared" si="0"/>
        <v>0</v>
      </c>
      <c r="T34" s="316">
        <f t="shared" si="1"/>
        <v>0</v>
      </c>
    </row>
    <row r="35" spans="1:20" ht="15">
      <c r="A35" s="314">
        <v>23</v>
      </c>
      <c r="B35" s="318" t="s">
        <v>57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6"/>
      <c r="N35" s="316"/>
      <c r="O35" s="319"/>
      <c r="P35" s="319"/>
      <c r="Q35" s="319"/>
      <c r="R35" s="319"/>
      <c r="S35" s="316">
        <f t="shared" si="0"/>
        <v>0</v>
      </c>
      <c r="T35" s="316">
        <f t="shared" si="1"/>
        <v>0</v>
      </c>
    </row>
    <row r="36" spans="1:20" ht="15">
      <c r="A36" s="314">
        <v>24</v>
      </c>
      <c r="B36" s="318" t="s">
        <v>58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6"/>
      <c r="N36" s="316"/>
      <c r="O36" s="319"/>
      <c r="P36" s="319"/>
      <c r="Q36" s="319"/>
      <c r="R36" s="319"/>
      <c r="S36" s="316">
        <f t="shared" si="0"/>
        <v>0</v>
      </c>
      <c r="T36" s="316">
        <f t="shared" si="1"/>
        <v>0</v>
      </c>
    </row>
    <row r="37" spans="1:20" ht="15">
      <c r="A37" s="314">
        <v>25</v>
      </c>
      <c r="B37" s="318" t="s">
        <v>59</v>
      </c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6">
        <v>3</v>
      </c>
      <c r="N37" s="316">
        <v>250</v>
      </c>
      <c r="O37" s="319"/>
      <c r="P37" s="319"/>
      <c r="Q37" s="319"/>
      <c r="R37" s="319"/>
      <c r="S37" s="316">
        <f t="shared" si="0"/>
        <v>3</v>
      </c>
      <c r="T37" s="316">
        <f t="shared" si="1"/>
        <v>250</v>
      </c>
    </row>
    <row r="38" spans="1:20" ht="15">
      <c r="A38" s="314">
        <v>26</v>
      </c>
      <c r="B38" s="318" t="s">
        <v>60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6"/>
      <c r="N38" s="316"/>
      <c r="O38" s="319"/>
      <c r="P38" s="319"/>
      <c r="Q38" s="319"/>
      <c r="R38" s="319"/>
      <c r="S38" s="316">
        <f t="shared" si="0"/>
        <v>0</v>
      </c>
      <c r="T38" s="316">
        <f t="shared" si="1"/>
        <v>0</v>
      </c>
    </row>
    <row r="39" spans="1:20" ht="15">
      <c r="A39" s="314">
        <v>27</v>
      </c>
      <c r="B39" s="318" t="s">
        <v>62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16">
        <f t="shared" si="0"/>
        <v>0</v>
      </c>
      <c r="T39" s="316">
        <f t="shared" si="1"/>
        <v>0</v>
      </c>
    </row>
    <row r="40" spans="1:20" ht="15">
      <c r="A40" s="314">
        <v>28</v>
      </c>
      <c r="B40" s="318" t="s">
        <v>61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6"/>
      <c r="N40" s="316"/>
      <c r="O40" s="319"/>
      <c r="P40" s="319"/>
      <c r="Q40" s="319"/>
      <c r="R40" s="319"/>
      <c r="S40" s="316">
        <f t="shared" si="0"/>
        <v>0</v>
      </c>
      <c r="T40" s="316">
        <f t="shared" si="1"/>
        <v>0</v>
      </c>
    </row>
    <row r="41" spans="1:20" ht="15">
      <c r="A41" s="314">
        <v>29</v>
      </c>
      <c r="B41" s="318" t="s">
        <v>136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6"/>
      <c r="N41" s="316"/>
      <c r="O41" s="319"/>
      <c r="P41" s="319"/>
      <c r="Q41" s="319"/>
      <c r="R41" s="319"/>
      <c r="S41" s="316">
        <f t="shared" si="0"/>
        <v>0</v>
      </c>
      <c r="T41" s="316">
        <f t="shared" si="1"/>
        <v>0</v>
      </c>
    </row>
    <row r="42" spans="1:20" ht="24">
      <c r="A42" s="314">
        <v>30</v>
      </c>
      <c r="B42" s="318" t="s">
        <v>165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2"/>
      <c r="R42" s="322"/>
      <c r="S42" s="316">
        <f t="shared" si="0"/>
        <v>0</v>
      </c>
      <c r="T42" s="316">
        <v>39125</v>
      </c>
    </row>
    <row r="43" spans="1:20" ht="15">
      <c r="A43" s="314">
        <v>31</v>
      </c>
      <c r="B43" s="318" t="s">
        <v>64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6"/>
      <c r="N43" s="316"/>
      <c r="O43" s="319"/>
      <c r="P43" s="319"/>
      <c r="Q43" s="319"/>
      <c r="R43" s="319"/>
      <c r="S43" s="316">
        <f t="shared" si="0"/>
        <v>0</v>
      </c>
      <c r="T43" s="316">
        <f t="shared" si="1"/>
        <v>0</v>
      </c>
    </row>
    <row r="44" spans="1:20" ht="15">
      <c r="A44" s="314">
        <v>32</v>
      </c>
      <c r="B44" s="318" t="s">
        <v>138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>
        <f t="shared" si="0"/>
        <v>0</v>
      </c>
      <c r="T44" s="316">
        <f t="shared" si="1"/>
        <v>0</v>
      </c>
    </row>
    <row r="45" spans="1:20" ht="15">
      <c r="A45" s="314">
        <v>33</v>
      </c>
      <c r="B45" s="318" t="s">
        <v>67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>
        <f t="shared" si="0"/>
        <v>0</v>
      </c>
      <c r="T45" s="316">
        <f t="shared" si="1"/>
        <v>0</v>
      </c>
    </row>
    <row r="46" spans="1:20" ht="15">
      <c r="A46" s="314">
        <v>34</v>
      </c>
      <c r="B46" s="318" t="s">
        <v>68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6">
        <v>0</v>
      </c>
      <c r="J46" s="316">
        <v>0</v>
      </c>
      <c r="K46" s="316">
        <v>0</v>
      </c>
      <c r="L46" s="316">
        <v>0</v>
      </c>
      <c r="M46" s="316">
        <v>0</v>
      </c>
      <c r="N46" s="316">
        <v>0</v>
      </c>
      <c r="O46" s="316">
        <v>0</v>
      </c>
      <c r="P46" s="316">
        <v>0</v>
      </c>
      <c r="Q46" s="316">
        <v>0</v>
      </c>
      <c r="R46" s="316">
        <v>0</v>
      </c>
      <c r="S46" s="316">
        <f t="shared" si="0"/>
        <v>0</v>
      </c>
      <c r="T46" s="316">
        <f t="shared" si="1"/>
        <v>0</v>
      </c>
    </row>
    <row r="47" spans="1:20" ht="15">
      <c r="A47" s="314">
        <v>35</v>
      </c>
      <c r="B47" s="318" t="s">
        <v>69</v>
      </c>
      <c r="C47" s="316">
        <v>0</v>
      </c>
      <c r="D47" s="316">
        <v>0</v>
      </c>
      <c r="E47" s="316">
        <v>0</v>
      </c>
      <c r="F47" s="316">
        <v>0</v>
      </c>
      <c r="G47" s="316">
        <v>0</v>
      </c>
      <c r="H47" s="316">
        <v>0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v>0</v>
      </c>
      <c r="O47" s="316">
        <v>0</v>
      </c>
      <c r="P47" s="316">
        <v>0</v>
      </c>
      <c r="Q47" s="316">
        <v>0</v>
      </c>
      <c r="R47" s="316">
        <v>0</v>
      </c>
      <c r="S47" s="316">
        <f t="shared" si="0"/>
        <v>0</v>
      </c>
      <c r="T47" s="316">
        <f t="shared" si="1"/>
        <v>0</v>
      </c>
    </row>
    <row r="48" spans="1:20" ht="15">
      <c r="A48" s="314">
        <v>36</v>
      </c>
      <c r="B48" s="318" t="s">
        <v>70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>
        <v>23</v>
      </c>
      <c r="N48" s="316">
        <v>1350</v>
      </c>
      <c r="O48" s="316"/>
      <c r="P48" s="316"/>
      <c r="Q48" s="316"/>
      <c r="R48" s="316"/>
      <c r="S48" s="316">
        <f t="shared" si="0"/>
        <v>23</v>
      </c>
      <c r="T48" s="316">
        <f t="shared" si="1"/>
        <v>1350</v>
      </c>
    </row>
    <row r="49" spans="1:20" ht="15">
      <c r="A49" s="314">
        <v>37</v>
      </c>
      <c r="B49" s="318" t="s">
        <v>71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>
        <f t="shared" si="0"/>
        <v>0</v>
      </c>
      <c r="T49" s="316">
        <f t="shared" si="1"/>
        <v>0</v>
      </c>
    </row>
    <row r="50" spans="1:20" ht="15">
      <c r="A50" s="314">
        <v>38</v>
      </c>
      <c r="B50" s="318" t="s">
        <v>72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>
        <f t="shared" si="0"/>
        <v>0</v>
      </c>
      <c r="T50" s="316">
        <f t="shared" si="1"/>
        <v>0</v>
      </c>
    </row>
    <row r="51" spans="1:20" ht="15">
      <c r="A51" s="314">
        <v>39</v>
      </c>
      <c r="B51" s="318" t="s">
        <v>73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>
        <f t="shared" si="0"/>
        <v>0</v>
      </c>
      <c r="T51" s="316">
        <f t="shared" si="1"/>
        <v>0</v>
      </c>
    </row>
    <row r="52" spans="1:20" ht="15">
      <c r="A52" s="314">
        <v>40</v>
      </c>
      <c r="B52" s="318" t="s">
        <v>74</v>
      </c>
      <c r="C52" s="320">
        <v>0</v>
      </c>
      <c r="D52" s="320"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678</v>
      </c>
      <c r="N52" s="320">
        <v>56730</v>
      </c>
      <c r="O52" s="320">
        <v>57</v>
      </c>
      <c r="P52" s="320">
        <v>46740</v>
      </c>
      <c r="Q52" s="320">
        <v>0</v>
      </c>
      <c r="R52" s="320">
        <v>0</v>
      </c>
      <c r="S52" s="316">
        <f t="shared" si="0"/>
        <v>735</v>
      </c>
      <c r="T52" s="316">
        <f t="shared" si="1"/>
        <v>103470</v>
      </c>
    </row>
    <row r="53" spans="1:20" ht="15">
      <c r="A53" s="314">
        <v>41</v>
      </c>
      <c r="B53" s="318" t="s">
        <v>75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>
        <f t="shared" si="0"/>
        <v>0</v>
      </c>
      <c r="T53" s="316">
        <f t="shared" si="1"/>
        <v>0</v>
      </c>
    </row>
    <row r="54" spans="1:20" ht="15">
      <c r="A54" s="314">
        <v>42</v>
      </c>
      <c r="B54" s="318" t="s">
        <v>76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>
        <v>5</v>
      </c>
      <c r="N54" s="316">
        <v>250</v>
      </c>
      <c r="O54" s="316"/>
      <c r="P54" s="316"/>
      <c r="Q54" s="316"/>
      <c r="R54" s="316"/>
      <c r="S54" s="316">
        <f t="shared" si="0"/>
        <v>5</v>
      </c>
      <c r="T54" s="316">
        <f t="shared" si="1"/>
        <v>250</v>
      </c>
    </row>
    <row r="55" spans="1:20" ht="15">
      <c r="A55" s="314">
        <v>43</v>
      </c>
      <c r="B55" s="318" t="s">
        <v>77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>
        <f t="shared" si="0"/>
        <v>0</v>
      </c>
      <c r="T55" s="316">
        <f t="shared" si="1"/>
        <v>0</v>
      </c>
    </row>
    <row r="56" spans="1:20" ht="15">
      <c r="A56" s="314">
        <v>44</v>
      </c>
      <c r="B56" s="318" t="s">
        <v>78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16">
        <f t="shared" si="0"/>
        <v>0</v>
      </c>
      <c r="T56" s="316">
        <f t="shared" si="1"/>
        <v>0</v>
      </c>
    </row>
    <row r="57" spans="1:20" ht="15">
      <c r="A57" s="314">
        <v>45</v>
      </c>
      <c r="B57" s="318" t="s">
        <v>79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16">
        <f t="shared" si="0"/>
        <v>0</v>
      </c>
      <c r="T57" s="316">
        <f t="shared" si="1"/>
        <v>0</v>
      </c>
    </row>
    <row r="58" spans="1:20" ht="15">
      <c r="A58" s="314">
        <v>46</v>
      </c>
      <c r="B58" s="318" t="s">
        <v>80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16">
        <f t="shared" si="0"/>
        <v>0</v>
      </c>
      <c r="T58" s="316">
        <f t="shared" si="1"/>
        <v>0</v>
      </c>
    </row>
    <row r="59" spans="1:20" ht="15">
      <c r="A59" s="314">
        <v>47</v>
      </c>
      <c r="B59" s="318" t="s">
        <v>81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16">
        <f t="shared" si="0"/>
        <v>0</v>
      </c>
      <c r="T59" s="316">
        <f t="shared" si="1"/>
        <v>0</v>
      </c>
    </row>
    <row r="60" spans="1:20" ht="15">
      <c r="A60" s="314">
        <v>48</v>
      </c>
      <c r="B60" s="318" t="s">
        <v>82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16">
        <f t="shared" si="0"/>
        <v>0</v>
      </c>
      <c r="T60" s="316">
        <f t="shared" si="1"/>
        <v>0</v>
      </c>
    </row>
    <row r="61" spans="1:20" ht="15">
      <c r="A61" s="314">
        <v>49</v>
      </c>
      <c r="B61" s="318" t="s">
        <v>83</v>
      </c>
      <c r="C61" s="322"/>
      <c r="D61" s="322"/>
      <c r="E61" s="322"/>
      <c r="F61" s="322"/>
      <c r="G61" s="322"/>
      <c r="H61" s="322"/>
      <c r="I61" s="322"/>
      <c r="J61" s="322"/>
      <c r="K61" s="322">
        <v>2</v>
      </c>
      <c r="L61" s="322"/>
      <c r="M61" s="322">
        <v>21</v>
      </c>
      <c r="N61" s="322">
        <v>3910</v>
      </c>
      <c r="O61" s="322"/>
      <c r="P61" s="322"/>
      <c r="Q61" s="322">
        <v>6</v>
      </c>
      <c r="R61" s="322">
        <v>2000</v>
      </c>
      <c r="S61" s="316">
        <f t="shared" si="0"/>
        <v>29</v>
      </c>
      <c r="T61" s="316">
        <f t="shared" si="1"/>
        <v>5910</v>
      </c>
    </row>
    <row r="62" spans="1:20" ht="15">
      <c r="A62" s="314">
        <v>50</v>
      </c>
      <c r="B62" s="318" t="s">
        <v>84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16">
        <f t="shared" si="0"/>
        <v>0</v>
      </c>
      <c r="T62" s="316">
        <f t="shared" si="1"/>
        <v>0</v>
      </c>
    </row>
    <row r="63" spans="1:20" ht="15">
      <c r="A63" s="314">
        <v>51</v>
      </c>
      <c r="B63" s="318" t="s">
        <v>85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16">
        <f t="shared" si="0"/>
        <v>0</v>
      </c>
      <c r="T63" s="316">
        <f t="shared" si="1"/>
        <v>0</v>
      </c>
    </row>
    <row r="64" spans="1:20" ht="15">
      <c r="A64" s="314">
        <v>52</v>
      </c>
      <c r="B64" s="318" t="s">
        <v>86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16">
        <f t="shared" si="0"/>
        <v>0</v>
      </c>
      <c r="T64" s="316">
        <f t="shared" si="1"/>
        <v>0</v>
      </c>
    </row>
    <row r="65" spans="1:20" ht="15">
      <c r="A65" s="314">
        <v>53</v>
      </c>
      <c r="B65" s="318" t="s">
        <v>87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16">
        <f t="shared" si="0"/>
        <v>0</v>
      </c>
      <c r="T65" s="316">
        <f t="shared" si="1"/>
        <v>0</v>
      </c>
    </row>
    <row r="66" spans="1:20" ht="15">
      <c r="A66" s="314">
        <v>54</v>
      </c>
      <c r="B66" s="318" t="s">
        <v>88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16">
        <f t="shared" si="0"/>
        <v>0</v>
      </c>
      <c r="T66" s="316">
        <f t="shared" si="1"/>
        <v>0</v>
      </c>
    </row>
    <row r="67" spans="1:20" ht="15">
      <c r="A67" s="314">
        <v>55</v>
      </c>
      <c r="B67" s="318" t="s">
        <v>89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16">
        <f t="shared" si="0"/>
        <v>0</v>
      </c>
      <c r="T67" s="316">
        <f t="shared" si="1"/>
        <v>0</v>
      </c>
    </row>
    <row r="68" spans="1:20" ht="15">
      <c r="A68" s="314">
        <v>56</v>
      </c>
      <c r="B68" s="318" t="s">
        <v>139</v>
      </c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16">
        <f t="shared" si="0"/>
        <v>0</v>
      </c>
      <c r="T68" s="316">
        <f t="shared" si="1"/>
        <v>0</v>
      </c>
    </row>
    <row r="69" spans="1:20" ht="24">
      <c r="A69" s="314">
        <v>57</v>
      </c>
      <c r="B69" s="318" t="s">
        <v>90</v>
      </c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>
        <v>5</v>
      </c>
      <c r="N69" s="324">
        <v>700</v>
      </c>
      <c r="O69" s="324"/>
      <c r="P69" s="324"/>
      <c r="Q69" s="324"/>
      <c r="R69" s="324"/>
      <c r="S69" s="316">
        <f t="shared" si="0"/>
        <v>5</v>
      </c>
      <c r="T69" s="316">
        <f t="shared" si="1"/>
        <v>700</v>
      </c>
    </row>
    <row r="70" spans="1:20" ht="15">
      <c r="A70" s="314">
        <v>58</v>
      </c>
      <c r="B70" s="318" t="s">
        <v>92</v>
      </c>
      <c r="C70" s="322"/>
      <c r="D70" s="322">
        <v>17000</v>
      </c>
      <c r="E70" s="322">
        <v>1</v>
      </c>
      <c r="F70" s="322">
        <v>2000</v>
      </c>
      <c r="G70" s="322"/>
      <c r="H70" s="322"/>
      <c r="I70" s="322"/>
      <c r="J70" s="322"/>
      <c r="K70" s="322"/>
      <c r="L70" s="322"/>
      <c r="M70" s="322">
        <v>1</v>
      </c>
      <c r="N70" s="322">
        <v>15000</v>
      </c>
      <c r="O70" s="322"/>
      <c r="P70" s="322"/>
      <c r="Q70" s="322"/>
      <c r="R70" s="322"/>
      <c r="S70" s="316">
        <f t="shared" si="0"/>
        <v>2</v>
      </c>
      <c r="T70" s="316">
        <f t="shared" si="1"/>
        <v>17000</v>
      </c>
    </row>
    <row r="71" spans="1:20" ht="15">
      <c r="A71" s="314">
        <v>59</v>
      </c>
      <c r="B71" s="318" t="s">
        <v>140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16">
        <f t="shared" si="0"/>
        <v>0</v>
      </c>
      <c r="T71" s="316">
        <f t="shared" si="1"/>
        <v>0</v>
      </c>
    </row>
    <row r="72" spans="1:20" ht="15">
      <c r="A72" s="314">
        <v>60</v>
      </c>
      <c r="B72" s="318" t="s">
        <v>94</v>
      </c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16">
        <f t="shared" si="0"/>
        <v>0</v>
      </c>
      <c r="T72" s="316">
        <f t="shared" si="1"/>
        <v>0</v>
      </c>
    </row>
    <row r="73" spans="1:20" ht="15">
      <c r="A73" s="314">
        <v>61</v>
      </c>
      <c r="B73" s="318" t="s">
        <v>95</v>
      </c>
      <c r="C73" s="322"/>
      <c r="D73" s="322"/>
      <c r="E73" s="322"/>
      <c r="F73" s="322"/>
      <c r="G73" s="322"/>
      <c r="H73" s="322"/>
      <c r="I73" s="322"/>
      <c r="J73" s="322"/>
      <c r="K73" s="322">
        <v>2</v>
      </c>
      <c r="L73" s="322">
        <v>200</v>
      </c>
      <c r="M73" s="322"/>
      <c r="N73" s="322"/>
      <c r="O73" s="322"/>
      <c r="P73" s="322"/>
      <c r="Q73" s="322"/>
      <c r="R73" s="322"/>
      <c r="S73" s="316">
        <f t="shared" si="0"/>
        <v>2</v>
      </c>
      <c r="T73" s="316">
        <f t="shared" si="1"/>
        <v>200</v>
      </c>
    </row>
    <row r="74" spans="1:20" ht="15">
      <c r="A74" s="314">
        <v>62</v>
      </c>
      <c r="B74" s="318" t="s">
        <v>96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>
        <v>2</v>
      </c>
      <c r="R74" s="322">
        <v>700</v>
      </c>
      <c r="S74" s="316">
        <f t="shared" si="0"/>
        <v>2</v>
      </c>
      <c r="T74" s="316">
        <f t="shared" si="1"/>
        <v>700</v>
      </c>
    </row>
    <row r="75" spans="1:20" ht="15">
      <c r="A75" s="314">
        <v>63</v>
      </c>
      <c r="B75" s="318" t="s">
        <v>97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16">
        <f t="shared" si="0"/>
        <v>0</v>
      </c>
      <c r="T75" s="316">
        <f t="shared" si="1"/>
        <v>0</v>
      </c>
    </row>
    <row r="76" spans="1:20" ht="15.75">
      <c r="A76" s="464" t="s">
        <v>166</v>
      </c>
      <c r="B76" s="465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</row>
    <row r="77" spans="1:20" ht="15.75">
      <c r="A77" s="325"/>
      <c r="B77" s="325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</row>
    <row r="78" spans="1:20" ht="19.5">
      <c r="A78" s="169" t="s">
        <v>99</v>
      </c>
      <c r="C78" s="170"/>
      <c r="D78" s="171"/>
      <c r="E78" s="171"/>
      <c r="F78" s="171"/>
      <c r="G78" s="171"/>
      <c r="H78" s="171"/>
      <c r="I78" s="175"/>
      <c r="J78" s="175"/>
      <c r="K78" s="170"/>
      <c r="L78" s="34"/>
      <c r="N78" s="326"/>
      <c r="O78" s="326"/>
      <c r="P78" s="326"/>
      <c r="Q78" s="326"/>
      <c r="R78" s="326"/>
      <c r="S78" s="326"/>
      <c r="T78" s="326"/>
    </row>
    <row r="79" spans="1:20" ht="18.75">
      <c r="A79" s="335" t="s">
        <v>100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26"/>
      <c r="O79" s="326"/>
      <c r="P79" s="326"/>
      <c r="Q79" s="326"/>
      <c r="R79" s="326"/>
      <c r="S79" s="326"/>
      <c r="T79" s="326"/>
    </row>
    <row r="80" spans="1:20" ht="18.75">
      <c r="A80" s="335" t="s">
        <v>101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26"/>
      <c r="R80" s="326"/>
      <c r="S80" s="326"/>
      <c r="T80" s="326"/>
    </row>
    <row r="81" spans="1:20" ht="15.75">
      <c r="A81" s="325"/>
      <c r="B81" s="325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</row>
    <row r="82" spans="1:20" ht="15.75">
      <c r="A82" s="325"/>
      <c r="B82" s="325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</row>
    <row r="83" spans="1:20" ht="15.75">
      <c r="A83" s="325"/>
      <c r="B83" s="325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</row>
    <row r="84" spans="1:20" ht="15.75">
      <c r="A84" s="325"/>
      <c r="B84" s="325"/>
      <c r="C84" s="326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</row>
    <row r="85" spans="1:20" ht="15.75">
      <c r="A85" s="325"/>
      <c r="B85" s="325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</row>
    <row r="86" spans="1:20" ht="15.75">
      <c r="A86" s="325"/>
      <c r="B86" s="325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</row>
    <row r="87" spans="1:20" ht="15.75">
      <c r="A87" s="325"/>
      <c r="B87" s="325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</row>
    <row r="88" spans="1:20" ht="12.75">
      <c r="A88" s="327"/>
      <c r="B88" s="328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</row>
    <row r="89" spans="1:20" ht="12.75">
      <c r="A89" s="327"/>
      <c r="B89" s="328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</row>
    <row r="90" spans="1:20" ht="12.75">
      <c r="A90" s="330"/>
      <c r="B90" s="296"/>
      <c r="C90" s="331"/>
      <c r="D90" s="295"/>
      <c r="E90" s="309"/>
      <c r="F90" s="309"/>
      <c r="G90" s="310"/>
      <c r="H90" s="310"/>
      <c r="I90" s="310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</row>
    <row r="92" ht="37.5" customHeight="1"/>
    <row r="93" ht="96" customHeight="1"/>
    <row r="159" ht="12.75">
      <c r="B159" s="296"/>
    </row>
    <row r="160" ht="12.75">
      <c r="B160" s="296"/>
    </row>
    <row r="161" ht="12.75">
      <c r="B161" s="296"/>
    </row>
    <row r="162" ht="12.75">
      <c r="B162" s="296"/>
    </row>
    <row r="163" ht="12.75">
      <c r="B163" s="296"/>
    </row>
    <row r="164" ht="12.75">
      <c r="B164" s="296"/>
    </row>
    <row r="165" ht="12.75">
      <c r="B165" s="296"/>
    </row>
  </sheetData>
  <sheetProtection/>
  <mergeCells count="21">
    <mergeCell ref="A76:B76"/>
    <mergeCell ref="O10:P10"/>
    <mergeCell ref="Q10:R10"/>
    <mergeCell ref="S10:S11"/>
    <mergeCell ref="D10:D11"/>
    <mergeCell ref="E10:F10"/>
    <mergeCell ref="T10:T11"/>
    <mergeCell ref="G10:H10"/>
    <mergeCell ref="I10:J10"/>
    <mergeCell ref="K10:L10"/>
    <mergeCell ref="M10:N10"/>
    <mergeCell ref="A79:M79"/>
    <mergeCell ref="A80:P80"/>
    <mergeCell ref="A1:D1"/>
    <mergeCell ref="A2:T2"/>
    <mergeCell ref="A5:T5"/>
    <mergeCell ref="A9:A12"/>
    <mergeCell ref="B9:B12"/>
    <mergeCell ref="C9:D9"/>
    <mergeCell ref="E9:T9"/>
    <mergeCell ref="C10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2"/>
  <sheetViews>
    <sheetView zoomScale="85" zoomScaleNormal="85" zoomScalePageLayoutView="0" workbookViewId="0" topLeftCell="A49">
      <selection activeCell="H88" sqref="H88"/>
    </sheetView>
  </sheetViews>
  <sheetFormatPr defaultColWidth="9.140625" defaultRowHeight="12.75"/>
  <cols>
    <col min="2" max="2" width="13.7109375" style="0" customWidth="1"/>
    <col min="3" max="3" width="7.8515625" style="0" customWidth="1"/>
    <col min="4" max="4" width="8.00390625" style="0" customWidth="1"/>
  </cols>
  <sheetData>
    <row r="1" spans="1:20" ht="42.75" customHeight="1">
      <c r="A1" s="413" t="s">
        <v>301</v>
      </c>
      <c r="B1" s="413"/>
      <c r="C1" s="413"/>
      <c r="D1" s="413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5"/>
    </row>
    <row r="2" spans="1:20" ht="15.75">
      <c r="A2" s="466" t="s">
        <v>280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</row>
    <row r="3" spans="1:20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5.75">
      <c r="A4" s="466" t="s">
        <v>300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</row>
    <row r="5" spans="1:20" ht="15.75">
      <c r="A5" s="467" t="s">
        <v>142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</row>
    <row r="6" spans="1:20" ht="12.75">
      <c r="A6" s="107"/>
      <c r="B6" s="103"/>
      <c r="C6" s="108"/>
      <c r="D6" s="108"/>
      <c r="E6" s="108"/>
      <c r="F6" s="108"/>
      <c r="G6" s="108"/>
      <c r="H6" s="108"/>
      <c r="I6" s="105"/>
      <c r="J6" s="108"/>
      <c r="K6" s="108"/>
      <c r="L6" s="108"/>
      <c r="M6" s="108"/>
      <c r="N6" s="108"/>
      <c r="O6" s="108"/>
      <c r="P6" s="108"/>
      <c r="Q6" s="108"/>
      <c r="R6" s="105"/>
      <c r="S6" s="108"/>
      <c r="T6" s="108"/>
    </row>
    <row r="7" spans="1:20" ht="12.75">
      <c r="A7" s="107"/>
      <c r="B7" s="103"/>
      <c r="C7" s="109"/>
      <c r="D7" s="109"/>
      <c r="E7" s="110"/>
      <c r="F7" s="110"/>
      <c r="G7" s="111"/>
      <c r="H7" s="111"/>
      <c r="I7" s="110"/>
      <c r="J7" s="105"/>
      <c r="K7" s="110"/>
      <c r="L7" s="110"/>
      <c r="M7" s="110"/>
      <c r="N7" s="110"/>
      <c r="O7" s="110"/>
      <c r="P7" s="105"/>
      <c r="Q7" s="105"/>
      <c r="R7" s="107" t="s">
        <v>146</v>
      </c>
      <c r="S7" s="106"/>
      <c r="T7" s="105"/>
    </row>
    <row r="10" spans="1:20" ht="15.75">
      <c r="A10" s="468" t="s">
        <v>1</v>
      </c>
      <c r="B10" s="470" t="s">
        <v>147</v>
      </c>
      <c r="C10" s="473" t="s">
        <v>281</v>
      </c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4" t="s">
        <v>282</v>
      </c>
      <c r="T10" s="474"/>
    </row>
    <row r="11" spans="1:20" ht="15.75">
      <c r="A11" s="469"/>
      <c r="B11" s="471"/>
      <c r="C11" s="473" t="s">
        <v>152</v>
      </c>
      <c r="D11" s="473"/>
      <c r="E11" s="473" t="s">
        <v>153</v>
      </c>
      <c r="F11" s="473"/>
      <c r="G11" s="475" t="s">
        <v>154</v>
      </c>
      <c r="H11" s="475"/>
      <c r="I11" s="475" t="s">
        <v>155</v>
      </c>
      <c r="J11" s="475"/>
      <c r="K11" s="478" t="s">
        <v>156</v>
      </c>
      <c r="L11" s="479"/>
      <c r="M11" s="478" t="s">
        <v>157</v>
      </c>
      <c r="N11" s="479"/>
      <c r="O11" s="475" t="s">
        <v>158</v>
      </c>
      <c r="P11" s="475"/>
      <c r="Q11" s="480" t="s">
        <v>283</v>
      </c>
      <c r="R11" s="480" t="s">
        <v>284</v>
      </c>
      <c r="S11" s="476" t="s">
        <v>150</v>
      </c>
      <c r="T11" s="476" t="s">
        <v>151</v>
      </c>
    </row>
    <row r="12" spans="1:20" ht="24">
      <c r="A12" s="469"/>
      <c r="B12" s="471"/>
      <c r="C12" s="243" t="s">
        <v>150</v>
      </c>
      <c r="D12" s="243" t="s">
        <v>151</v>
      </c>
      <c r="E12" s="243" t="s">
        <v>150</v>
      </c>
      <c r="F12" s="243" t="s">
        <v>151</v>
      </c>
      <c r="G12" s="243" t="s">
        <v>150</v>
      </c>
      <c r="H12" s="243" t="s">
        <v>151</v>
      </c>
      <c r="I12" s="243" t="s">
        <v>150</v>
      </c>
      <c r="J12" s="243" t="s">
        <v>151</v>
      </c>
      <c r="K12" s="243" t="s">
        <v>150</v>
      </c>
      <c r="L12" s="243" t="s">
        <v>151</v>
      </c>
      <c r="M12" s="243" t="s">
        <v>150</v>
      </c>
      <c r="N12" s="243" t="s">
        <v>151</v>
      </c>
      <c r="O12" s="243" t="s">
        <v>150</v>
      </c>
      <c r="P12" s="243" t="s">
        <v>151</v>
      </c>
      <c r="Q12" s="480"/>
      <c r="R12" s="480"/>
      <c r="S12" s="477"/>
      <c r="T12" s="477"/>
    </row>
    <row r="13" spans="1:20" ht="36">
      <c r="A13" s="469"/>
      <c r="B13" s="472"/>
      <c r="C13" s="112">
        <v>19</v>
      </c>
      <c r="D13" s="112">
        <v>20</v>
      </c>
      <c r="E13" s="112">
        <v>21</v>
      </c>
      <c r="F13" s="112">
        <v>22</v>
      </c>
      <c r="G13" s="112">
        <v>23</v>
      </c>
      <c r="H13" s="112">
        <v>24</v>
      </c>
      <c r="I13" s="112">
        <v>25</v>
      </c>
      <c r="J13" s="112">
        <v>26</v>
      </c>
      <c r="K13" s="112">
        <v>27</v>
      </c>
      <c r="L13" s="112">
        <v>28</v>
      </c>
      <c r="M13" s="112">
        <v>29</v>
      </c>
      <c r="N13" s="112">
        <v>30</v>
      </c>
      <c r="O13" s="112">
        <v>31</v>
      </c>
      <c r="P13" s="112">
        <v>32</v>
      </c>
      <c r="Q13" s="113" t="s">
        <v>285</v>
      </c>
      <c r="R13" s="113" t="s">
        <v>286</v>
      </c>
      <c r="S13" s="113" t="s">
        <v>287</v>
      </c>
      <c r="T13" s="113" t="s">
        <v>288</v>
      </c>
    </row>
    <row r="14" spans="1:20" ht="15">
      <c r="A14" s="242">
        <v>1</v>
      </c>
      <c r="B14" s="292" t="s">
        <v>35</v>
      </c>
      <c r="C14" s="244"/>
      <c r="D14" s="244"/>
      <c r="E14" s="244"/>
      <c r="F14" s="244"/>
      <c r="G14" s="244"/>
      <c r="H14" s="244"/>
      <c r="I14" s="244"/>
      <c r="J14" s="244"/>
      <c r="K14" s="244">
        <v>3</v>
      </c>
      <c r="L14" s="244">
        <v>6000</v>
      </c>
      <c r="M14" s="244"/>
      <c r="N14" s="244"/>
      <c r="O14" s="244"/>
      <c r="P14" s="244"/>
      <c r="Q14" s="245">
        <f>C14+E14+G14+I14+K14+M14+O14</f>
        <v>3</v>
      </c>
      <c r="R14" s="245">
        <f>D14+F14+H14+J14+L14+N14+P14</f>
        <v>6000</v>
      </c>
      <c r="S14" s="245"/>
      <c r="T14" s="245"/>
    </row>
    <row r="15" spans="1:20" ht="15">
      <c r="A15" s="242">
        <v>2</v>
      </c>
      <c r="B15" s="292" t="s">
        <v>36</v>
      </c>
      <c r="C15" s="244"/>
      <c r="D15" s="244"/>
      <c r="E15" s="244"/>
      <c r="F15" s="244"/>
      <c r="G15" s="244">
        <v>1</v>
      </c>
      <c r="H15" s="244">
        <v>2000</v>
      </c>
      <c r="I15" s="244"/>
      <c r="J15" s="244"/>
      <c r="K15" s="244"/>
      <c r="L15" s="244"/>
      <c r="M15" s="244"/>
      <c r="N15" s="244"/>
      <c r="O15" s="244"/>
      <c r="P15" s="244"/>
      <c r="Q15" s="245">
        <f aca="true" t="shared" si="0" ref="Q15:R75">C15+E15+G15+I15+K15+M15+O15</f>
        <v>1</v>
      </c>
      <c r="R15" s="245">
        <f t="shared" si="0"/>
        <v>2000</v>
      </c>
      <c r="S15" s="245"/>
      <c r="T15" s="245"/>
    </row>
    <row r="16" spans="1:20" ht="15">
      <c r="A16" s="242">
        <v>3</v>
      </c>
      <c r="B16" s="293" t="s">
        <v>37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>
        <f t="shared" si="0"/>
        <v>0</v>
      </c>
      <c r="R16" s="245">
        <f t="shared" si="0"/>
        <v>0</v>
      </c>
      <c r="S16" s="245"/>
      <c r="T16" s="245"/>
    </row>
    <row r="17" spans="1:20" ht="15">
      <c r="A17" s="242">
        <v>4</v>
      </c>
      <c r="B17" s="293" t="s">
        <v>38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>
        <f t="shared" si="0"/>
        <v>0</v>
      </c>
      <c r="R17" s="245">
        <f t="shared" si="0"/>
        <v>0</v>
      </c>
      <c r="S17" s="245"/>
      <c r="T17" s="245"/>
    </row>
    <row r="18" spans="1:20" ht="15">
      <c r="A18" s="242">
        <v>5</v>
      </c>
      <c r="B18" s="293" t="s">
        <v>39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>
        <f t="shared" si="0"/>
        <v>0</v>
      </c>
      <c r="R18" s="245">
        <f t="shared" si="0"/>
        <v>0</v>
      </c>
      <c r="S18" s="245"/>
      <c r="T18" s="245"/>
    </row>
    <row r="19" spans="1:20" ht="15">
      <c r="A19" s="242">
        <v>6</v>
      </c>
      <c r="B19" s="293" t="s">
        <v>40</v>
      </c>
      <c r="C19" s="244">
        <v>0</v>
      </c>
      <c r="D19" s="244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5">
        <f t="shared" si="0"/>
        <v>0</v>
      </c>
      <c r="R19" s="245">
        <f t="shared" si="0"/>
        <v>0</v>
      </c>
      <c r="S19" s="245">
        <v>0</v>
      </c>
      <c r="T19" s="245">
        <v>0</v>
      </c>
    </row>
    <row r="20" spans="1:20" ht="15">
      <c r="A20" s="242">
        <v>7</v>
      </c>
      <c r="B20" s="292" t="s">
        <v>41</v>
      </c>
      <c r="C20" s="246"/>
      <c r="D20" s="247"/>
      <c r="E20" s="247"/>
      <c r="F20" s="247"/>
      <c r="G20" s="247"/>
      <c r="H20" s="247"/>
      <c r="I20" s="247"/>
      <c r="J20" s="247"/>
      <c r="K20" s="244"/>
      <c r="L20" s="244"/>
      <c r="M20" s="244"/>
      <c r="N20" s="244"/>
      <c r="O20" s="244"/>
      <c r="P20" s="244"/>
      <c r="Q20" s="245">
        <f t="shared" si="0"/>
        <v>0</v>
      </c>
      <c r="R20" s="245">
        <f t="shared" si="0"/>
        <v>0</v>
      </c>
      <c r="S20" s="244"/>
      <c r="T20" s="244"/>
    </row>
    <row r="21" spans="1:20" ht="15">
      <c r="A21" s="242">
        <v>8</v>
      </c>
      <c r="B21" s="292" t="s">
        <v>42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>
        <f t="shared" si="0"/>
        <v>0</v>
      </c>
      <c r="R21" s="245">
        <f t="shared" si="0"/>
        <v>0</v>
      </c>
      <c r="S21" s="244"/>
      <c r="T21" s="244"/>
    </row>
    <row r="22" spans="1:20" ht="15">
      <c r="A22" s="242">
        <v>9</v>
      </c>
      <c r="B22" s="294" t="s">
        <v>43</v>
      </c>
      <c r="C22" s="247">
        <v>0</v>
      </c>
      <c r="D22" s="247">
        <v>0</v>
      </c>
      <c r="E22" s="247">
        <v>1</v>
      </c>
      <c r="F22" s="247">
        <v>2750</v>
      </c>
      <c r="G22" s="247">
        <v>0</v>
      </c>
      <c r="H22" s="247">
        <v>0</v>
      </c>
      <c r="I22" s="247">
        <v>0</v>
      </c>
      <c r="J22" s="247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5">
        <f t="shared" si="0"/>
        <v>1</v>
      </c>
      <c r="R22" s="245">
        <f t="shared" si="0"/>
        <v>2750</v>
      </c>
      <c r="S22" s="244">
        <v>0</v>
      </c>
      <c r="T22" s="244">
        <v>0</v>
      </c>
    </row>
    <row r="23" spans="1:20" ht="15">
      <c r="A23" s="242">
        <v>10</v>
      </c>
      <c r="B23" s="294" t="s">
        <v>44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5">
        <v>0</v>
      </c>
      <c r="R23" s="245">
        <f t="shared" si="0"/>
        <v>0</v>
      </c>
      <c r="S23" s="244">
        <v>0</v>
      </c>
      <c r="T23" s="244">
        <v>0</v>
      </c>
    </row>
    <row r="24" spans="1:20" ht="15">
      <c r="A24" s="242">
        <v>11</v>
      </c>
      <c r="B24" s="294" t="s">
        <v>45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5">
        <f t="shared" si="0"/>
        <v>0</v>
      </c>
      <c r="R24" s="245">
        <f t="shared" si="0"/>
        <v>0</v>
      </c>
      <c r="S24" s="244">
        <v>0</v>
      </c>
      <c r="T24" s="244">
        <v>0</v>
      </c>
    </row>
    <row r="25" spans="1:20" ht="15">
      <c r="A25" s="242">
        <v>12</v>
      </c>
      <c r="B25" s="294" t="s">
        <v>46</v>
      </c>
      <c r="C25" s="247"/>
      <c r="D25" s="247"/>
      <c r="E25" s="247"/>
      <c r="F25" s="247"/>
      <c r="G25" s="247"/>
      <c r="H25" s="247"/>
      <c r="I25" s="247"/>
      <c r="J25" s="247"/>
      <c r="K25" s="244">
        <v>3</v>
      </c>
      <c r="L25" s="244">
        <v>225</v>
      </c>
      <c r="M25" s="244"/>
      <c r="N25" s="244"/>
      <c r="O25" s="244"/>
      <c r="P25" s="244"/>
      <c r="Q25" s="245">
        <f t="shared" si="0"/>
        <v>3</v>
      </c>
      <c r="R25" s="245">
        <f t="shared" si="0"/>
        <v>225</v>
      </c>
      <c r="S25" s="244"/>
      <c r="T25" s="244"/>
    </row>
    <row r="26" spans="1:20" ht="15">
      <c r="A26" s="242">
        <v>13</v>
      </c>
      <c r="B26" s="294" t="s">
        <v>47</v>
      </c>
      <c r="C26" s="247"/>
      <c r="D26" s="247"/>
      <c r="E26" s="247"/>
      <c r="F26" s="247"/>
      <c r="G26" s="247"/>
      <c r="H26" s="247"/>
      <c r="I26" s="247"/>
      <c r="J26" s="247"/>
      <c r="K26" s="244"/>
      <c r="L26" s="244"/>
      <c r="M26" s="244"/>
      <c r="N26" s="244"/>
      <c r="O26" s="244"/>
      <c r="P26" s="244"/>
      <c r="Q26" s="245">
        <f t="shared" si="0"/>
        <v>0</v>
      </c>
      <c r="R26" s="245">
        <f t="shared" si="0"/>
        <v>0</v>
      </c>
      <c r="S26" s="244"/>
      <c r="T26" s="244"/>
    </row>
    <row r="27" spans="1:20" ht="15">
      <c r="A27" s="242">
        <v>14</v>
      </c>
      <c r="B27" s="294" t="s">
        <v>48</v>
      </c>
      <c r="C27" s="247"/>
      <c r="D27" s="247"/>
      <c r="E27" s="247"/>
      <c r="F27" s="247"/>
      <c r="G27" s="247"/>
      <c r="H27" s="247"/>
      <c r="I27" s="247"/>
      <c r="J27" s="247"/>
      <c r="K27" s="244"/>
      <c r="L27" s="244"/>
      <c r="M27" s="244"/>
      <c r="N27" s="244"/>
      <c r="O27" s="244"/>
      <c r="P27" s="244"/>
      <c r="Q27" s="245">
        <f t="shared" si="0"/>
        <v>0</v>
      </c>
      <c r="R27" s="245">
        <f t="shared" si="0"/>
        <v>0</v>
      </c>
      <c r="S27" s="244"/>
      <c r="T27" s="244"/>
    </row>
    <row r="28" spans="1:20" ht="15">
      <c r="A28" s="242">
        <v>15</v>
      </c>
      <c r="B28" s="294" t="s">
        <v>49</v>
      </c>
      <c r="C28" s="247"/>
      <c r="D28" s="247"/>
      <c r="E28" s="247"/>
      <c r="F28" s="247"/>
      <c r="G28" s="247"/>
      <c r="H28" s="247"/>
      <c r="I28" s="247"/>
      <c r="J28" s="247"/>
      <c r="K28" s="244">
        <v>6</v>
      </c>
      <c r="L28" s="244">
        <v>1000</v>
      </c>
      <c r="M28" s="244"/>
      <c r="N28" s="244"/>
      <c r="O28" s="244"/>
      <c r="P28" s="244"/>
      <c r="Q28" s="245">
        <f t="shared" si="0"/>
        <v>6</v>
      </c>
      <c r="R28" s="245">
        <f t="shared" si="0"/>
        <v>1000</v>
      </c>
      <c r="S28" s="244"/>
      <c r="T28" s="244"/>
    </row>
    <row r="29" spans="1:20" ht="15">
      <c r="A29" s="242">
        <v>16</v>
      </c>
      <c r="B29" s="294" t="s">
        <v>163</v>
      </c>
      <c r="C29" s="247"/>
      <c r="D29" s="247"/>
      <c r="E29" s="247"/>
      <c r="F29" s="247"/>
      <c r="G29" s="247"/>
      <c r="H29" s="247"/>
      <c r="I29" s="247"/>
      <c r="J29" s="247"/>
      <c r="K29" s="244">
        <v>176</v>
      </c>
      <c r="L29" s="244">
        <v>12480</v>
      </c>
      <c r="M29" s="244"/>
      <c r="N29" s="244"/>
      <c r="O29" s="244"/>
      <c r="P29" s="244"/>
      <c r="Q29" s="245">
        <f t="shared" si="0"/>
        <v>176</v>
      </c>
      <c r="R29" s="245">
        <f t="shared" si="0"/>
        <v>12480</v>
      </c>
      <c r="S29" s="244"/>
      <c r="T29" s="244"/>
    </row>
    <row r="30" spans="1:20" ht="15">
      <c r="A30" s="242">
        <v>17</v>
      </c>
      <c r="B30" s="294" t="s">
        <v>164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247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5">
        <f t="shared" si="0"/>
        <v>0</v>
      </c>
      <c r="R30" s="245">
        <f t="shared" si="0"/>
        <v>0</v>
      </c>
      <c r="S30" s="244">
        <v>0</v>
      </c>
      <c r="T30" s="244">
        <v>0</v>
      </c>
    </row>
    <row r="31" spans="1:20" ht="15">
      <c r="A31" s="242">
        <v>18</v>
      </c>
      <c r="B31" s="294" t="s">
        <v>52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5">
        <f t="shared" si="0"/>
        <v>0</v>
      </c>
      <c r="R31" s="245">
        <f t="shared" si="0"/>
        <v>0</v>
      </c>
      <c r="S31" s="244">
        <v>0</v>
      </c>
      <c r="T31" s="244">
        <v>0</v>
      </c>
    </row>
    <row r="32" spans="1:20" ht="15">
      <c r="A32" s="242">
        <v>19</v>
      </c>
      <c r="B32" s="294" t="s">
        <v>53</v>
      </c>
      <c r="C32" s="247"/>
      <c r="D32" s="247"/>
      <c r="E32" s="247"/>
      <c r="F32" s="247"/>
      <c r="G32" s="247"/>
      <c r="H32" s="247"/>
      <c r="I32" s="247"/>
      <c r="J32" s="247"/>
      <c r="K32" s="244"/>
      <c r="L32" s="244"/>
      <c r="M32" s="244"/>
      <c r="N32" s="244"/>
      <c r="O32" s="244"/>
      <c r="P32" s="244"/>
      <c r="Q32" s="245">
        <f t="shared" si="0"/>
        <v>0</v>
      </c>
      <c r="R32" s="245">
        <f t="shared" si="0"/>
        <v>0</v>
      </c>
      <c r="S32" s="244"/>
      <c r="T32" s="244"/>
    </row>
    <row r="33" spans="1:20" ht="15">
      <c r="A33" s="242">
        <v>20</v>
      </c>
      <c r="B33" s="294" t="s">
        <v>54</v>
      </c>
      <c r="C33" s="247"/>
      <c r="D33" s="247"/>
      <c r="E33" s="247"/>
      <c r="F33" s="247"/>
      <c r="G33" s="247"/>
      <c r="H33" s="247"/>
      <c r="I33" s="247"/>
      <c r="J33" s="247"/>
      <c r="K33" s="244"/>
      <c r="L33" s="244"/>
      <c r="M33" s="244"/>
      <c r="N33" s="244"/>
      <c r="O33" s="244"/>
      <c r="P33" s="244"/>
      <c r="Q33" s="245">
        <f t="shared" si="0"/>
        <v>0</v>
      </c>
      <c r="R33" s="245">
        <f t="shared" si="0"/>
        <v>0</v>
      </c>
      <c r="S33" s="244"/>
      <c r="T33" s="244"/>
    </row>
    <row r="34" spans="1:20" ht="15">
      <c r="A34" s="242">
        <v>21</v>
      </c>
      <c r="B34" s="294" t="s">
        <v>55</v>
      </c>
      <c r="C34" s="247"/>
      <c r="D34" s="247"/>
      <c r="E34" s="247"/>
      <c r="F34" s="247"/>
      <c r="G34" s="247"/>
      <c r="H34" s="247"/>
      <c r="I34" s="247"/>
      <c r="J34" s="247"/>
      <c r="K34" s="244"/>
      <c r="L34" s="244"/>
      <c r="M34" s="244"/>
      <c r="N34" s="244"/>
      <c r="O34" s="244"/>
      <c r="P34" s="244"/>
      <c r="Q34" s="245">
        <f t="shared" si="0"/>
        <v>0</v>
      </c>
      <c r="R34" s="245">
        <f t="shared" si="0"/>
        <v>0</v>
      </c>
      <c r="S34" s="244"/>
      <c r="T34" s="244"/>
    </row>
    <row r="35" spans="1:20" ht="15">
      <c r="A35" s="242">
        <v>22</v>
      </c>
      <c r="B35" s="294" t="s">
        <v>56</v>
      </c>
      <c r="C35" s="247"/>
      <c r="D35" s="247"/>
      <c r="E35" s="247"/>
      <c r="F35" s="247"/>
      <c r="G35" s="247"/>
      <c r="H35" s="247"/>
      <c r="I35" s="247"/>
      <c r="J35" s="247"/>
      <c r="K35" s="244"/>
      <c r="L35" s="244"/>
      <c r="M35" s="244"/>
      <c r="N35" s="244"/>
      <c r="O35" s="244"/>
      <c r="P35" s="244"/>
      <c r="Q35" s="245">
        <f t="shared" si="0"/>
        <v>0</v>
      </c>
      <c r="R35" s="245">
        <f t="shared" si="0"/>
        <v>0</v>
      </c>
      <c r="S35" s="244"/>
      <c r="T35" s="244"/>
    </row>
    <row r="36" spans="1:20" ht="15">
      <c r="A36" s="242">
        <v>23</v>
      </c>
      <c r="B36" s="294" t="s">
        <v>57</v>
      </c>
      <c r="C36" s="247"/>
      <c r="D36" s="247"/>
      <c r="E36" s="247"/>
      <c r="F36" s="247"/>
      <c r="G36" s="247"/>
      <c r="H36" s="247"/>
      <c r="I36" s="247"/>
      <c r="J36" s="247"/>
      <c r="K36" s="244"/>
      <c r="L36" s="244"/>
      <c r="M36" s="244"/>
      <c r="N36" s="244"/>
      <c r="O36" s="244"/>
      <c r="P36" s="244"/>
      <c r="Q36" s="245">
        <f t="shared" si="0"/>
        <v>0</v>
      </c>
      <c r="R36" s="245">
        <f t="shared" si="0"/>
        <v>0</v>
      </c>
      <c r="S36" s="244"/>
      <c r="T36" s="244"/>
    </row>
    <row r="37" spans="1:20" ht="15">
      <c r="A37" s="242">
        <v>24</v>
      </c>
      <c r="B37" s="294" t="s">
        <v>58</v>
      </c>
      <c r="C37" s="247"/>
      <c r="D37" s="247"/>
      <c r="E37" s="247"/>
      <c r="F37" s="247"/>
      <c r="G37" s="247"/>
      <c r="H37" s="247"/>
      <c r="I37" s="247"/>
      <c r="J37" s="247"/>
      <c r="K37" s="244"/>
      <c r="L37" s="244"/>
      <c r="M37" s="244"/>
      <c r="N37" s="244"/>
      <c r="O37" s="244"/>
      <c r="P37" s="244"/>
      <c r="Q37" s="245">
        <f t="shared" si="0"/>
        <v>0</v>
      </c>
      <c r="R37" s="245">
        <f t="shared" si="0"/>
        <v>0</v>
      </c>
      <c r="S37" s="244"/>
      <c r="T37" s="244"/>
    </row>
    <row r="38" spans="1:20" ht="15">
      <c r="A38" s="242">
        <v>25</v>
      </c>
      <c r="B38" s="294" t="s">
        <v>59</v>
      </c>
      <c r="C38" s="247">
        <v>0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4">
        <v>3</v>
      </c>
      <c r="L38" s="244">
        <v>250</v>
      </c>
      <c r="M38" s="244">
        <v>0</v>
      </c>
      <c r="N38" s="244">
        <v>0</v>
      </c>
      <c r="O38" s="244">
        <v>0</v>
      </c>
      <c r="P38" s="244">
        <v>0</v>
      </c>
      <c r="Q38" s="245">
        <f t="shared" si="0"/>
        <v>3</v>
      </c>
      <c r="R38" s="245">
        <f t="shared" si="0"/>
        <v>250</v>
      </c>
      <c r="S38" s="244">
        <v>0</v>
      </c>
      <c r="T38" s="244">
        <v>0</v>
      </c>
    </row>
    <row r="39" spans="1:20" ht="15">
      <c r="A39" s="242">
        <v>26</v>
      </c>
      <c r="B39" s="294" t="s">
        <v>60</v>
      </c>
      <c r="C39" s="247"/>
      <c r="D39" s="247"/>
      <c r="E39" s="247"/>
      <c r="F39" s="247"/>
      <c r="G39" s="247"/>
      <c r="H39" s="247"/>
      <c r="I39" s="247"/>
      <c r="J39" s="247"/>
      <c r="K39" s="244"/>
      <c r="L39" s="244"/>
      <c r="M39" s="244"/>
      <c r="N39" s="244"/>
      <c r="O39" s="244"/>
      <c r="P39" s="244"/>
      <c r="Q39" s="245">
        <f t="shared" si="0"/>
        <v>0</v>
      </c>
      <c r="R39" s="245">
        <f t="shared" si="0"/>
        <v>0</v>
      </c>
      <c r="S39" s="244"/>
      <c r="T39" s="244"/>
    </row>
    <row r="40" spans="1:20" ht="15">
      <c r="A40" s="242">
        <v>27</v>
      </c>
      <c r="B40" s="294" t="s">
        <v>62</v>
      </c>
      <c r="C40" s="244">
        <v>0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6</v>
      </c>
      <c r="L40" s="244">
        <v>3000</v>
      </c>
      <c r="M40" s="244">
        <v>0</v>
      </c>
      <c r="N40" s="244">
        <v>0</v>
      </c>
      <c r="O40" s="244">
        <v>0</v>
      </c>
      <c r="P40" s="244">
        <v>0</v>
      </c>
      <c r="Q40" s="245">
        <f t="shared" si="0"/>
        <v>6</v>
      </c>
      <c r="R40" s="245">
        <f t="shared" si="0"/>
        <v>3000</v>
      </c>
      <c r="S40" s="244">
        <v>0</v>
      </c>
      <c r="T40" s="244">
        <v>0</v>
      </c>
    </row>
    <row r="41" spans="1:20" ht="15">
      <c r="A41" s="242">
        <v>28</v>
      </c>
      <c r="B41" s="294" t="s">
        <v>61</v>
      </c>
      <c r="C41" s="247"/>
      <c r="D41" s="247"/>
      <c r="E41" s="247"/>
      <c r="F41" s="247"/>
      <c r="G41" s="247"/>
      <c r="H41" s="247"/>
      <c r="I41" s="247"/>
      <c r="J41" s="247"/>
      <c r="K41" s="244"/>
      <c r="L41" s="244"/>
      <c r="M41" s="244"/>
      <c r="N41" s="244"/>
      <c r="O41" s="244"/>
      <c r="P41" s="244"/>
      <c r="Q41" s="245">
        <f t="shared" si="0"/>
        <v>0</v>
      </c>
      <c r="R41" s="245">
        <f t="shared" si="0"/>
        <v>0</v>
      </c>
      <c r="S41" s="244"/>
      <c r="T41" s="244"/>
    </row>
    <row r="42" spans="1:20" ht="15">
      <c r="A42" s="242">
        <v>29</v>
      </c>
      <c r="B42" s="294" t="s">
        <v>136</v>
      </c>
      <c r="C42" s="247"/>
      <c r="D42" s="247"/>
      <c r="E42" s="247"/>
      <c r="F42" s="247"/>
      <c r="G42" s="247"/>
      <c r="H42" s="247"/>
      <c r="I42" s="247"/>
      <c r="J42" s="247"/>
      <c r="K42" s="244"/>
      <c r="L42" s="244"/>
      <c r="M42" s="244"/>
      <c r="N42" s="244"/>
      <c r="O42" s="244"/>
      <c r="P42" s="244"/>
      <c r="Q42" s="245">
        <f t="shared" si="0"/>
        <v>0</v>
      </c>
      <c r="R42" s="245">
        <f t="shared" si="0"/>
        <v>0</v>
      </c>
      <c r="S42" s="244"/>
      <c r="T42" s="244"/>
    </row>
    <row r="43" spans="1:20" ht="25.5">
      <c r="A43" s="242">
        <v>30</v>
      </c>
      <c r="B43" s="294" t="s">
        <v>165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>
        <f t="shared" si="0"/>
        <v>0</v>
      </c>
      <c r="R43" s="245">
        <f t="shared" si="0"/>
        <v>0</v>
      </c>
      <c r="S43" s="245"/>
      <c r="T43" s="245"/>
    </row>
    <row r="44" spans="1:20" ht="15">
      <c r="A44" s="242">
        <v>31</v>
      </c>
      <c r="B44" s="294" t="s">
        <v>64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>
        <f t="shared" si="0"/>
        <v>0</v>
      </c>
      <c r="R44" s="245">
        <f t="shared" si="0"/>
        <v>0</v>
      </c>
      <c r="S44" s="245"/>
      <c r="T44" s="245"/>
    </row>
    <row r="45" spans="1:20" ht="15">
      <c r="A45" s="242">
        <v>32</v>
      </c>
      <c r="B45" s="292" t="s">
        <v>138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5">
        <f t="shared" si="0"/>
        <v>0</v>
      </c>
      <c r="R45" s="245">
        <f t="shared" si="0"/>
        <v>0</v>
      </c>
      <c r="S45" s="244"/>
      <c r="T45" s="244"/>
    </row>
    <row r="46" spans="1:20" ht="15">
      <c r="A46" s="242">
        <v>33</v>
      </c>
      <c r="B46" s="292" t="s">
        <v>67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5">
        <f t="shared" si="0"/>
        <v>0</v>
      </c>
      <c r="R46" s="245">
        <f t="shared" si="0"/>
        <v>0</v>
      </c>
      <c r="S46" s="244"/>
      <c r="T46" s="244"/>
    </row>
    <row r="47" spans="1:20" ht="15">
      <c r="A47" s="242">
        <v>34</v>
      </c>
      <c r="B47" s="292" t="s">
        <v>68</v>
      </c>
      <c r="C47" s="244">
        <v>0</v>
      </c>
      <c r="D47" s="244">
        <v>0</v>
      </c>
      <c r="E47" s="244">
        <v>0</v>
      </c>
      <c r="F47" s="244">
        <v>0</v>
      </c>
      <c r="G47" s="244">
        <v>0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5">
        <v>0</v>
      </c>
      <c r="R47" s="245">
        <f t="shared" si="0"/>
        <v>0</v>
      </c>
      <c r="S47" s="244">
        <v>0</v>
      </c>
      <c r="T47" s="244">
        <v>0</v>
      </c>
    </row>
    <row r="48" spans="1:20" ht="15">
      <c r="A48" s="242">
        <v>35</v>
      </c>
      <c r="B48" s="292" t="s">
        <v>69</v>
      </c>
      <c r="C48" s="244">
        <v>0</v>
      </c>
      <c r="D48" s="244">
        <v>0</v>
      </c>
      <c r="E48" s="244">
        <v>0</v>
      </c>
      <c r="F48" s="244">
        <v>0</v>
      </c>
      <c r="G48" s="244">
        <v>0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5">
        <f t="shared" si="0"/>
        <v>0</v>
      </c>
      <c r="R48" s="245">
        <f t="shared" si="0"/>
        <v>0</v>
      </c>
      <c r="S48" s="244">
        <v>0</v>
      </c>
      <c r="T48" s="244">
        <v>0</v>
      </c>
    </row>
    <row r="49" spans="1:20" ht="15">
      <c r="A49" s="242">
        <v>36</v>
      </c>
      <c r="B49" s="292" t="s">
        <v>70</v>
      </c>
      <c r="C49" s="244"/>
      <c r="D49" s="244"/>
      <c r="E49" s="244"/>
      <c r="F49" s="244"/>
      <c r="G49" s="244"/>
      <c r="H49" s="244"/>
      <c r="I49" s="244"/>
      <c r="J49" s="244"/>
      <c r="K49" s="244">
        <v>23</v>
      </c>
      <c r="L49" s="244">
        <v>1350</v>
      </c>
      <c r="M49" s="244"/>
      <c r="N49" s="244"/>
      <c r="O49" s="244"/>
      <c r="P49" s="244"/>
      <c r="Q49" s="245">
        <f t="shared" si="0"/>
        <v>23</v>
      </c>
      <c r="R49" s="245">
        <f t="shared" si="0"/>
        <v>1350</v>
      </c>
      <c r="S49" s="244"/>
      <c r="T49" s="244"/>
    </row>
    <row r="50" spans="1:20" ht="15">
      <c r="A50" s="242">
        <v>37</v>
      </c>
      <c r="B50" s="292" t="s">
        <v>71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5">
        <f t="shared" si="0"/>
        <v>0</v>
      </c>
      <c r="R50" s="245">
        <f t="shared" si="0"/>
        <v>0</v>
      </c>
      <c r="S50" s="244"/>
      <c r="T50" s="244"/>
    </row>
    <row r="51" spans="1:20" ht="15">
      <c r="A51" s="242">
        <v>38</v>
      </c>
      <c r="B51" s="292" t="s">
        <v>72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5">
        <f t="shared" si="0"/>
        <v>0</v>
      </c>
      <c r="R51" s="245">
        <f t="shared" si="0"/>
        <v>0</v>
      </c>
      <c r="S51" s="244"/>
      <c r="T51" s="244"/>
    </row>
    <row r="52" spans="1:20" ht="15">
      <c r="A52" s="242">
        <v>39</v>
      </c>
      <c r="B52" s="292" t="s">
        <v>73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5">
        <f t="shared" si="0"/>
        <v>0</v>
      </c>
      <c r="R52" s="245">
        <f t="shared" si="0"/>
        <v>0</v>
      </c>
      <c r="S52" s="244"/>
      <c r="T52" s="244"/>
    </row>
    <row r="53" spans="1:20" ht="15">
      <c r="A53" s="242">
        <v>40</v>
      </c>
      <c r="B53" s="292" t="s">
        <v>74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5">
        <f t="shared" si="0"/>
        <v>0</v>
      </c>
      <c r="R53" s="245">
        <f t="shared" si="0"/>
        <v>0</v>
      </c>
      <c r="S53" s="244"/>
      <c r="T53" s="244"/>
    </row>
    <row r="54" spans="1:20" ht="15">
      <c r="A54" s="242">
        <v>41</v>
      </c>
      <c r="B54" s="292" t="s">
        <v>75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5">
        <f t="shared" si="0"/>
        <v>0</v>
      </c>
      <c r="R54" s="245">
        <f t="shared" si="0"/>
        <v>0</v>
      </c>
      <c r="S54" s="244"/>
      <c r="T54" s="244"/>
    </row>
    <row r="55" spans="1:20" ht="15">
      <c r="A55" s="242">
        <v>42</v>
      </c>
      <c r="B55" s="292" t="s">
        <v>76</v>
      </c>
      <c r="C55" s="247"/>
      <c r="D55" s="247"/>
      <c r="E55" s="247"/>
      <c r="F55" s="247"/>
      <c r="G55" s="247"/>
      <c r="H55" s="247"/>
      <c r="I55" s="247"/>
      <c r="J55" s="247"/>
      <c r="K55" s="248"/>
      <c r="L55" s="249"/>
      <c r="M55" s="244"/>
      <c r="N55" s="244"/>
      <c r="O55" s="244"/>
      <c r="P55" s="244"/>
      <c r="Q55" s="245">
        <f t="shared" si="0"/>
        <v>0</v>
      </c>
      <c r="R55" s="245">
        <f t="shared" si="0"/>
        <v>0</v>
      </c>
      <c r="S55" s="244">
        <v>5</v>
      </c>
      <c r="T55" s="244">
        <v>250</v>
      </c>
    </row>
    <row r="56" spans="1:20" ht="15">
      <c r="A56" s="242">
        <v>43</v>
      </c>
      <c r="B56" s="292" t="s">
        <v>77</v>
      </c>
      <c r="C56" s="244">
        <v>0</v>
      </c>
      <c r="D56" s="244">
        <v>0</v>
      </c>
      <c r="E56" s="244">
        <v>0</v>
      </c>
      <c r="F56" s="244">
        <v>0</v>
      </c>
      <c r="G56" s="244">
        <v>0</v>
      </c>
      <c r="H56" s="244">
        <v>0</v>
      </c>
      <c r="I56" s="244">
        <v>0</v>
      </c>
      <c r="J56" s="247">
        <v>0</v>
      </c>
      <c r="K56" s="247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5">
        <f t="shared" si="0"/>
        <v>0</v>
      </c>
      <c r="R56" s="245">
        <f t="shared" si="0"/>
        <v>0</v>
      </c>
      <c r="S56" s="245">
        <v>0</v>
      </c>
      <c r="T56" s="245">
        <v>0</v>
      </c>
    </row>
    <row r="57" spans="1:20" ht="15">
      <c r="A57" s="242">
        <v>44</v>
      </c>
      <c r="B57" s="292" t="s">
        <v>78</v>
      </c>
      <c r="C57" s="244"/>
      <c r="D57" s="244"/>
      <c r="E57" s="244"/>
      <c r="F57" s="244"/>
      <c r="G57" s="244"/>
      <c r="H57" s="244"/>
      <c r="I57" s="244"/>
      <c r="J57" s="247"/>
      <c r="K57" s="247"/>
      <c r="L57" s="244"/>
      <c r="M57" s="244"/>
      <c r="N57" s="244"/>
      <c r="O57" s="244"/>
      <c r="P57" s="244"/>
      <c r="Q57" s="245">
        <f t="shared" si="0"/>
        <v>0</v>
      </c>
      <c r="R57" s="245">
        <f t="shared" si="0"/>
        <v>0</v>
      </c>
      <c r="S57" s="245"/>
      <c r="T57" s="245"/>
    </row>
    <row r="58" spans="1:20" ht="15">
      <c r="A58" s="242">
        <v>45</v>
      </c>
      <c r="B58" s="292" t="s">
        <v>79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45">
        <f t="shared" si="0"/>
        <v>0</v>
      </c>
      <c r="R58" s="245">
        <f t="shared" si="0"/>
        <v>0</v>
      </c>
      <c r="S58" s="250"/>
      <c r="T58" s="250"/>
    </row>
    <row r="59" spans="1:20" ht="15">
      <c r="A59" s="242">
        <v>46</v>
      </c>
      <c r="B59" s="292" t="s">
        <v>80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45">
        <f t="shared" si="0"/>
        <v>0</v>
      </c>
      <c r="R59" s="245">
        <f t="shared" si="0"/>
        <v>0</v>
      </c>
      <c r="S59" s="250">
        <v>0</v>
      </c>
      <c r="T59" s="250">
        <v>0</v>
      </c>
    </row>
    <row r="60" spans="1:20" ht="15">
      <c r="A60" s="242">
        <v>47</v>
      </c>
      <c r="B60" s="292" t="s">
        <v>81</v>
      </c>
      <c r="C60" s="250">
        <v>0</v>
      </c>
      <c r="D60" s="250">
        <v>0</v>
      </c>
      <c r="E60" s="250">
        <v>0</v>
      </c>
      <c r="F60" s="250">
        <v>0</v>
      </c>
      <c r="G60" s="250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45">
        <f t="shared" si="0"/>
        <v>0</v>
      </c>
      <c r="R60" s="245">
        <f t="shared" si="0"/>
        <v>0</v>
      </c>
      <c r="S60" s="250">
        <v>0</v>
      </c>
      <c r="T60" s="250">
        <v>0</v>
      </c>
    </row>
    <row r="61" spans="1:20" ht="15">
      <c r="A61" s="242">
        <v>48</v>
      </c>
      <c r="B61" s="292" t="s">
        <v>189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45">
        <f t="shared" si="0"/>
        <v>0</v>
      </c>
      <c r="R61" s="245">
        <f t="shared" si="0"/>
        <v>0</v>
      </c>
      <c r="S61" s="250"/>
      <c r="T61" s="250"/>
    </row>
    <row r="62" spans="1:20" ht="15">
      <c r="A62" s="242">
        <v>49</v>
      </c>
      <c r="B62" s="292" t="s">
        <v>83</v>
      </c>
      <c r="C62" s="250"/>
      <c r="D62" s="250"/>
      <c r="E62" s="250"/>
      <c r="F62" s="250"/>
      <c r="G62" s="250"/>
      <c r="H62" s="250"/>
      <c r="I62" s="250">
        <v>2</v>
      </c>
      <c r="J62" s="250"/>
      <c r="K62" s="250">
        <v>21</v>
      </c>
      <c r="L62" s="250">
        <v>3910</v>
      </c>
      <c r="M62" s="250"/>
      <c r="N62" s="250"/>
      <c r="O62" s="250"/>
      <c r="P62" s="250"/>
      <c r="Q62" s="245">
        <f t="shared" si="0"/>
        <v>23</v>
      </c>
      <c r="R62" s="245">
        <f t="shared" si="0"/>
        <v>3910</v>
      </c>
      <c r="S62" s="250"/>
      <c r="T62" s="250"/>
    </row>
    <row r="63" spans="1:20" ht="15">
      <c r="A63" s="242">
        <v>50</v>
      </c>
      <c r="B63" s="292" t="s">
        <v>84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45">
        <f t="shared" si="0"/>
        <v>0</v>
      </c>
      <c r="R63" s="245">
        <f t="shared" si="0"/>
        <v>0</v>
      </c>
      <c r="S63" s="250"/>
      <c r="T63" s="250"/>
    </row>
    <row r="64" spans="1:20" ht="15">
      <c r="A64" s="242">
        <v>51</v>
      </c>
      <c r="B64" s="292" t="s">
        <v>86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45">
        <f t="shared" si="0"/>
        <v>0</v>
      </c>
      <c r="R64" s="245">
        <f t="shared" si="0"/>
        <v>0</v>
      </c>
      <c r="S64" s="250"/>
      <c r="T64" s="250"/>
    </row>
    <row r="65" spans="1:20" ht="15">
      <c r="A65" s="242">
        <v>52</v>
      </c>
      <c r="B65" s="292" t="s">
        <v>85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45">
        <f t="shared" si="0"/>
        <v>0</v>
      </c>
      <c r="R65" s="245">
        <f t="shared" si="0"/>
        <v>0</v>
      </c>
      <c r="S65" s="250"/>
      <c r="T65" s="250"/>
    </row>
    <row r="66" spans="1:20" ht="15">
      <c r="A66" s="242">
        <v>53</v>
      </c>
      <c r="B66" s="292" t="s">
        <v>87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45">
        <f t="shared" si="0"/>
        <v>0</v>
      </c>
      <c r="R66" s="245">
        <f t="shared" si="0"/>
        <v>0</v>
      </c>
      <c r="S66" s="250"/>
      <c r="T66" s="250"/>
    </row>
    <row r="67" spans="1:20" ht="15">
      <c r="A67" s="242">
        <v>54</v>
      </c>
      <c r="B67" s="292" t="s">
        <v>88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45">
        <f t="shared" si="0"/>
        <v>0</v>
      </c>
      <c r="R67" s="245">
        <f t="shared" si="0"/>
        <v>0</v>
      </c>
      <c r="S67" s="250">
        <v>0</v>
      </c>
      <c r="T67" s="250">
        <v>0</v>
      </c>
    </row>
    <row r="68" spans="1:20" ht="15">
      <c r="A68" s="242">
        <v>55</v>
      </c>
      <c r="B68" s="292" t="s">
        <v>89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45">
        <f t="shared" si="0"/>
        <v>0</v>
      </c>
      <c r="R68" s="245">
        <f t="shared" si="0"/>
        <v>0</v>
      </c>
      <c r="S68" s="250"/>
      <c r="T68" s="250"/>
    </row>
    <row r="69" spans="1:20" ht="15">
      <c r="A69" s="242">
        <v>56</v>
      </c>
      <c r="B69" s="292" t="s">
        <v>139</v>
      </c>
      <c r="C69" s="248">
        <v>0</v>
      </c>
      <c r="D69" s="248">
        <v>0</v>
      </c>
      <c r="E69" s="248">
        <v>0</v>
      </c>
      <c r="F69" s="248">
        <v>0</v>
      </c>
      <c r="G69" s="248">
        <v>0</v>
      </c>
      <c r="H69" s="248">
        <v>0</v>
      </c>
      <c r="I69" s="248">
        <v>0</v>
      </c>
      <c r="J69" s="248">
        <v>0</v>
      </c>
      <c r="K69" s="248">
        <v>0</v>
      </c>
      <c r="L69" s="251">
        <v>0</v>
      </c>
      <c r="M69" s="251">
        <v>0</v>
      </c>
      <c r="N69" s="251">
        <v>0</v>
      </c>
      <c r="O69" s="251">
        <v>0</v>
      </c>
      <c r="P69" s="251">
        <v>0</v>
      </c>
      <c r="Q69" s="245">
        <f t="shared" si="0"/>
        <v>0</v>
      </c>
      <c r="R69" s="245">
        <f t="shared" si="0"/>
        <v>0</v>
      </c>
      <c r="S69" s="251">
        <v>0</v>
      </c>
      <c r="T69" s="251">
        <v>0</v>
      </c>
    </row>
    <row r="70" spans="1:20" ht="15">
      <c r="A70" s="242">
        <v>57</v>
      </c>
      <c r="B70" s="292" t="s">
        <v>90</v>
      </c>
      <c r="C70" s="252"/>
      <c r="D70" s="244"/>
      <c r="E70" s="244"/>
      <c r="F70" s="244"/>
      <c r="G70" s="244"/>
      <c r="H70" s="244"/>
      <c r="I70" s="244"/>
      <c r="J70" s="244"/>
      <c r="K70" s="244">
        <v>5</v>
      </c>
      <c r="L70" s="244">
        <v>700</v>
      </c>
      <c r="M70" s="244"/>
      <c r="N70" s="244"/>
      <c r="O70" s="244"/>
      <c r="P70" s="244"/>
      <c r="Q70" s="245">
        <f t="shared" si="0"/>
        <v>5</v>
      </c>
      <c r="R70" s="245">
        <f t="shared" si="0"/>
        <v>700</v>
      </c>
      <c r="S70" s="244"/>
      <c r="T70" s="244"/>
    </row>
    <row r="71" spans="1:20" ht="15">
      <c r="A71" s="242">
        <v>58</v>
      </c>
      <c r="B71" s="292" t="s">
        <v>92</v>
      </c>
      <c r="C71" s="248">
        <v>1</v>
      </c>
      <c r="D71" s="248">
        <v>2000</v>
      </c>
      <c r="E71" s="248"/>
      <c r="F71" s="248"/>
      <c r="G71" s="248"/>
      <c r="H71" s="248"/>
      <c r="I71" s="248"/>
      <c r="J71" s="248"/>
      <c r="K71" s="248">
        <v>1</v>
      </c>
      <c r="L71" s="251">
        <v>15000</v>
      </c>
      <c r="M71" s="251"/>
      <c r="N71" s="251"/>
      <c r="O71" s="251"/>
      <c r="P71" s="251"/>
      <c r="Q71" s="245">
        <f t="shared" si="0"/>
        <v>2</v>
      </c>
      <c r="R71" s="245">
        <f t="shared" si="0"/>
        <v>17000</v>
      </c>
      <c r="S71" s="251"/>
      <c r="T71" s="251"/>
    </row>
    <row r="72" spans="1:20" ht="15">
      <c r="A72" s="242">
        <v>59</v>
      </c>
      <c r="B72" s="292" t="s">
        <v>140</v>
      </c>
      <c r="C72" s="248">
        <v>0</v>
      </c>
      <c r="D72" s="248">
        <v>0</v>
      </c>
      <c r="E72" s="248">
        <v>0</v>
      </c>
      <c r="F72" s="248">
        <v>0</v>
      </c>
      <c r="G72" s="248">
        <v>0</v>
      </c>
      <c r="H72" s="248">
        <v>0</v>
      </c>
      <c r="I72" s="248">
        <v>0</v>
      </c>
      <c r="J72" s="248">
        <v>0</v>
      </c>
      <c r="K72" s="248">
        <v>0</v>
      </c>
      <c r="L72" s="251">
        <v>0</v>
      </c>
      <c r="M72" s="251">
        <v>0</v>
      </c>
      <c r="N72" s="251">
        <v>0</v>
      </c>
      <c r="O72" s="251">
        <v>0</v>
      </c>
      <c r="P72" s="251">
        <v>0</v>
      </c>
      <c r="Q72" s="245">
        <f t="shared" si="0"/>
        <v>0</v>
      </c>
      <c r="R72" s="245">
        <f t="shared" si="0"/>
        <v>0</v>
      </c>
      <c r="S72" s="251">
        <v>0</v>
      </c>
      <c r="T72" s="251">
        <v>0</v>
      </c>
    </row>
    <row r="73" spans="1:20" ht="15">
      <c r="A73" s="242">
        <v>60</v>
      </c>
      <c r="B73" s="292" t="s">
        <v>94</v>
      </c>
      <c r="C73" s="248">
        <v>0</v>
      </c>
      <c r="D73" s="248">
        <v>0</v>
      </c>
      <c r="E73" s="248">
        <v>0</v>
      </c>
      <c r="F73" s="248">
        <v>0</v>
      </c>
      <c r="G73" s="248">
        <v>0</v>
      </c>
      <c r="H73" s="248">
        <v>0</v>
      </c>
      <c r="I73" s="248">
        <v>0</v>
      </c>
      <c r="J73" s="248">
        <v>0</v>
      </c>
      <c r="K73" s="248">
        <v>0</v>
      </c>
      <c r="L73" s="248">
        <v>0</v>
      </c>
      <c r="M73" s="248">
        <v>0</v>
      </c>
      <c r="N73" s="248">
        <v>0</v>
      </c>
      <c r="O73" s="248">
        <v>0</v>
      </c>
      <c r="P73" s="248">
        <v>0</v>
      </c>
      <c r="Q73" s="245">
        <f t="shared" si="0"/>
        <v>0</v>
      </c>
      <c r="R73" s="245">
        <f t="shared" si="0"/>
        <v>0</v>
      </c>
      <c r="S73" s="248">
        <v>0</v>
      </c>
      <c r="T73" s="248">
        <v>0</v>
      </c>
    </row>
    <row r="74" spans="1:20" ht="15">
      <c r="A74" s="242">
        <v>61</v>
      </c>
      <c r="B74" s="292" t="s">
        <v>95</v>
      </c>
      <c r="C74" s="248"/>
      <c r="D74" s="248"/>
      <c r="E74" s="248"/>
      <c r="F74" s="248"/>
      <c r="G74" s="248"/>
      <c r="H74" s="248"/>
      <c r="I74" s="248"/>
      <c r="J74" s="248"/>
      <c r="K74" s="248">
        <v>2</v>
      </c>
      <c r="L74" s="248">
        <v>200</v>
      </c>
      <c r="M74" s="248"/>
      <c r="N74" s="248"/>
      <c r="O74" s="248"/>
      <c r="P74" s="248"/>
      <c r="Q74" s="245">
        <f t="shared" si="0"/>
        <v>2</v>
      </c>
      <c r="R74" s="245">
        <f t="shared" si="0"/>
        <v>200</v>
      </c>
      <c r="S74" s="248"/>
      <c r="T74" s="248"/>
    </row>
    <row r="75" spans="1:20" ht="15">
      <c r="A75" s="242">
        <v>62</v>
      </c>
      <c r="B75" s="292" t="s">
        <v>96</v>
      </c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>
        <v>2</v>
      </c>
      <c r="P75" s="248">
        <v>700</v>
      </c>
      <c r="Q75" s="245">
        <f t="shared" si="0"/>
        <v>2</v>
      </c>
      <c r="R75" s="245">
        <f t="shared" si="0"/>
        <v>700</v>
      </c>
      <c r="S75" s="248"/>
      <c r="T75" s="248"/>
    </row>
    <row r="76" spans="1:20" ht="15">
      <c r="A76" s="242">
        <v>63</v>
      </c>
      <c r="B76" s="292" t="s">
        <v>97</v>
      </c>
      <c r="C76" s="248">
        <v>0</v>
      </c>
      <c r="D76" s="248">
        <v>0</v>
      </c>
      <c r="E76" s="248">
        <v>0</v>
      </c>
      <c r="F76" s="248">
        <v>0</v>
      </c>
      <c r="G76" s="248">
        <v>0</v>
      </c>
      <c r="H76" s="248">
        <v>0</v>
      </c>
      <c r="I76" s="248">
        <v>0</v>
      </c>
      <c r="J76" s="248">
        <v>0</v>
      </c>
      <c r="K76" s="248">
        <v>0</v>
      </c>
      <c r="L76" s="248">
        <v>0</v>
      </c>
      <c r="M76" s="248">
        <v>0</v>
      </c>
      <c r="N76" s="248">
        <v>0</v>
      </c>
      <c r="O76" s="248">
        <v>0</v>
      </c>
      <c r="P76" s="248">
        <v>0</v>
      </c>
      <c r="Q76" s="245">
        <v>0</v>
      </c>
      <c r="R76" s="245">
        <f>D76+F76+H76+J76+L76+N76+P76</f>
        <v>0</v>
      </c>
      <c r="S76" s="248">
        <v>0</v>
      </c>
      <c r="T76" s="248">
        <v>0</v>
      </c>
    </row>
    <row r="77" spans="1:20" ht="15.75">
      <c r="A77" s="253"/>
      <c r="B77" s="254" t="s">
        <v>166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</row>
    <row r="80" spans="1:12" ht="19.5">
      <c r="A80" s="169" t="s">
        <v>99</v>
      </c>
      <c r="C80" s="170"/>
      <c r="D80" s="171"/>
      <c r="E80" s="171"/>
      <c r="F80" s="171"/>
      <c r="G80" s="171"/>
      <c r="H80" s="171"/>
      <c r="I80" s="175"/>
      <c r="J80" s="175"/>
      <c r="K80" s="170"/>
      <c r="L80" s="34"/>
    </row>
    <row r="81" spans="1:13" ht="18.75">
      <c r="A81" s="335" t="s">
        <v>100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</row>
    <row r="82" spans="1:13" ht="18.75">
      <c r="A82" s="335" t="s">
        <v>101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</row>
  </sheetData>
  <sheetProtection/>
  <mergeCells count="21">
    <mergeCell ref="R11:R12"/>
    <mergeCell ref="C11:D11"/>
    <mergeCell ref="E11:F11"/>
    <mergeCell ref="G11:H11"/>
    <mergeCell ref="S11:S12"/>
    <mergeCell ref="T11:T12"/>
    <mergeCell ref="I11:J11"/>
    <mergeCell ref="K11:L11"/>
    <mergeCell ref="M11:N11"/>
    <mergeCell ref="O11:P11"/>
    <mergeCell ref="Q11:Q12"/>
    <mergeCell ref="A81:M81"/>
    <mergeCell ref="A82:M82"/>
    <mergeCell ref="A4:T4"/>
    <mergeCell ref="A1:D1"/>
    <mergeCell ref="A2:T2"/>
    <mergeCell ref="A5:T5"/>
    <mergeCell ref="A10:A13"/>
    <mergeCell ref="B10:B13"/>
    <mergeCell ref="C10:R10"/>
    <mergeCell ref="S10:T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140625" style="5" customWidth="1"/>
    <col min="2" max="2" width="19.28125" style="5" customWidth="1"/>
    <col min="3" max="3" width="6.140625" style="5" customWidth="1"/>
    <col min="4" max="4" width="7.28125" style="5" customWidth="1"/>
    <col min="5" max="5" width="6.421875" style="5" customWidth="1"/>
    <col min="6" max="6" width="7.8515625" style="5" customWidth="1"/>
    <col min="7" max="7" width="7.57421875" style="5" customWidth="1"/>
    <col min="8" max="8" width="7.28125" style="5" customWidth="1"/>
    <col min="9" max="9" width="8.28125" style="4" customWidth="1"/>
    <col min="10" max="10" width="6.421875" style="5" customWidth="1"/>
    <col min="11" max="11" width="6.140625" style="5" customWidth="1"/>
    <col min="12" max="12" width="6.57421875" style="4" customWidth="1"/>
    <col min="13" max="14" width="6.57421875" style="5" customWidth="1"/>
    <col min="15" max="15" width="8.140625" style="4" customWidth="1"/>
    <col min="16" max="16" width="6.28125" style="5" customWidth="1"/>
    <col min="17" max="17" width="6.8515625" style="5" customWidth="1"/>
    <col min="18" max="18" width="8.8515625" style="4" customWidth="1"/>
    <col min="19" max="16384" width="9.140625" style="47" customWidth="1"/>
  </cols>
  <sheetData>
    <row r="1" spans="1:14" ht="52.5" customHeight="1">
      <c r="A1" s="345" t="s">
        <v>192</v>
      </c>
      <c r="B1" s="345"/>
      <c r="C1" s="345"/>
      <c r="D1" s="44"/>
      <c r="E1" s="44"/>
      <c r="F1" s="44"/>
      <c r="G1" s="44"/>
      <c r="H1" s="45"/>
      <c r="I1" s="46"/>
      <c r="J1" s="45"/>
      <c r="K1" s="43"/>
      <c r="L1" s="46"/>
      <c r="M1" s="45"/>
      <c r="N1" s="45"/>
    </row>
    <row r="2" spans="1:18" ht="19.5" customHeight="1">
      <c r="A2" s="350" t="s">
        <v>102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174"/>
    </row>
    <row r="3" spans="1:18" ht="23.25" customHeight="1">
      <c r="A3" s="338" t="s">
        <v>227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18" ht="21" customHeight="1">
      <c r="A4" s="351" t="s">
        <v>168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</row>
    <row r="6" ht="13.5" thickBot="1"/>
    <row r="7" spans="1:20" ht="12.75">
      <c r="A7" s="346" t="s">
        <v>1</v>
      </c>
      <c r="B7" s="348" t="s">
        <v>2</v>
      </c>
      <c r="C7" s="349" t="s">
        <v>4</v>
      </c>
      <c r="D7" s="349"/>
      <c r="E7" s="349"/>
      <c r="F7" s="349"/>
      <c r="G7" s="349" t="s">
        <v>103</v>
      </c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52"/>
      <c r="S7" s="48"/>
      <c r="T7" s="48"/>
    </row>
    <row r="8" spans="1:20" ht="30.75" customHeight="1">
      <c r="A8" s="347"/>
      <c r="B8" s="333"/>
      <c r="C8" s="333" t="s">
        <v>104</v>
      </c>
      <c r="D8" s="333"/>
      <c r="E8" s="333"/>
      <c r="F8" s="333"/>
      <c r="G8" s="333" t="s">
        <v>105</v>
      </c>
      <c r="H8" s="333"/>
      <c r="I8" s="333"/>
      <c r="J8" s="333" t="s">
        <v>106</v>
      </c>
      <c r="K8" s="333"/>
      <c r="L8" s="333"/>
      <c r="M8" s="333" t="s">
        <v>107</v>
      </c>
      <c r="N8" s="333"/>
      <c r="O8" s="333"/>
      <c r="P8" s="333" t="s">
        <v>108</v>
      </c>
      <c r="Q8" s="333"/>
      <c r="R8" s="342"/>
      <c r="S8" s="48"/>
      <c r="T8" s="48"/>
    </row>
    <row r="9" spans="1:20" ht="12.75">
      <c r="A9" s="347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42"/>
      <c r="S9" s="49"/>
      <c r="T9" s="49"/>
    </row>
    <row r="10" spans="1:20" ht="12.75">
      <c r="A10" s="347"/>
      <c r="B10" s="333"/>
      <c r="C10" s="21" t="s">
        <v>11</v>
      </c>
      <c r="D10" s="21" t="s">
        <v>12</v>
      </c>
      <c r="E10" s="21" t="s">
        <v>13</v>
      </c>
      <c r="F10" s="22" t="s">
        <v>14</v>
      </c>
      <c r="G10" s="21" t="s">
        <v>12</v>
      </c>
      <c r="H10" s="21" t="s">
        <v>13</v>
      </c>
      <c r="I10" s="22" t="s">
        <v>14</v>
      </c>
      <c r="J10" s="21" t="s">
        <v>12</v>
      </c>
      <c r="K10" s="21" t="s">
        <v>13</v>
      </c>
      <c r="L10" s="22" t="s">
        <v>14</v>
      </c>
      <c r="M10" s="21" t="s">
        <v>12</v>
      </c>
      <c r="N10" s="21" t="s">
        <v>13</v>
      </c>
      <c r="O10" s="22" t="s">
        <v>14</v>
      </c>
      <c r="P10" s="21" t="s">
        <v>12</v>
      </c>
      <c r="Q10" s="21" t="s">
        <v>13</v>
      </c>
      <c r="R10" s="130" t="s">
        <v>14</v>
      </c>
      <c r="S10" s="49"/>
      <c r="T10" s="49"/>
    </row>
    <row r="11" spans="1:20" ht="21">
      <c r="A11" s="347"/>
      <c r="B11" s="333"/>
      <c r="C11" s="23" t="s">
        <v>109</v>
      </c>
      <c r="D11" s="23" t="s">
        <v>110</v>
      </c>
      <c r="E11" s="23" t="s">
        <v>111</v>
      </c>
      <c r="F11" s="23" t="s">
        <v>112</v>
      </c>
      <c r="G11" s="22">
        <v>25</v>
      </c>
      <c r="H11" s="22">
        <v>26</v>
      </c>
      <c r="I11" s="131" t="s">
        <v>113</v>
      </c>
      <c r="J11" s="22">
        <v>28</v>
      </c>
      <c r="K11" s="22">
        <v>29</v>
      </c>
      <c r="L11" s="131" t="s">
        <v>114</v>
      </c>
      <c r="M11" s="22">
        <v>31</v>
      </c>
      <c r="N11" s="22">
        <v>32</v>
      </c>
      <c r="O11" s="131" t="s">
        <v>115</v>
      </c>
      <c r="P11" s="22">
        <v>34</v>
      </c>
      <c r="Q11" s="22">
        <v>35</v>
      </c>
      <c r="R11" s="132" t="s">
        <v>116</v>
      </c>
      <c r="S11" s="50"/>
      <c r="T11" s="50"/>
    </row>
    <row r="12" spans="1:22" s="52" customFormat="1" ht="15.75">
      <c r="A12" s="122">
        <v>1</v>
      </c>
      <c r="B12" s="29" t="s">
        <v>35</v>
      </c>
      <c r="C12" s="26"/>
      <c r="D12" s="114"/>
      <c r="E12" s="114">
        <v>36</v>
      </c>
      <c r="F12" s="114">
        <f>SUM(C12:E12)</f>
        <v>36</v>
      </c>
      <c r="G12" s="114">
        <v>82</v>
      </c>
      <c r="H12" s="114"/>
      <c r="I12" s="114">
        <f>SUM(G12:H12)</f>
        <v>82</v>
      </c>
      <c r="J12" s="114">
        <v>24</v>
      </c>
      <c r="K12" s="114">
        <v>3</v>
      </c>
      <c r="L12" s="114">
        <f>SUM(J12:K12)</f>
        <v>27</v>
      </c>
      <c r="M12" s="114">
        <v>1</v>
      </c>
      <c r="N12" s="114">
        <v>4</v>
      </c>
      <c r="O12" s="114">
        <f>SUM(M12:N12)</f>
        <v>5</v>
      </c>
      <c r="P12" s="114">
        <v>1</v>
      </c>
      <c r="Q12" s="114">
        <v>2</v>
      </c>
      <c r="R12" s="133">
        <f>SUM(P12:Q12)</f>
        <v>3</v>
      </c>
      <c r="S12" s="51"/>
      <c r="T12" s="51"/>
      <c r="U12" s="51"/>
      <c r="V12" s="51"/>
    </row>
    <row r="13" spans="1:22" s="52" customFormat="1" ht="18" customHeight="1">
      <c r="A13" s="122">
        <v>2</v>
      </c>
      <c r="B13" s="29" t="s">
        <v>117</v>
      </c>
      <c r="C13" s="26"/>
      <c r="D13" s="26">
        <v>57</v>
      </c>
      <c r="E13" s="26">
        <v>37</v>
      </c>
      <c r="F13" s="114">
        <f aca="true" t="shared" si="0" ref="F13:F74">SUM(C13:E13)</f>
        <v>94</v>
      </c>
      <c r="G13" s="26">
        <v>106</v>
      </c>
      <c r="H13" s="26">
        <v>58</v>
      </c>
      <c r="I13" s="114">
        <f aca="true" t="shared" si="1" ref="I13:I74">SUM(G13:H13)</f>
        <v>164</v>
      </c>
      <c r="J13" s="26"/>
      <c r="K13" s="26"/>
      <c r="L13" s="114">
        <f aca="true" t="shared" si="2" ref="L13:L74">SUM(J13:K13)</f>
        <v>0</v>
      </c>
      <c r="M13" s="26"/>
      <c r="N13" s="26"/>
      <c r="O13" s="114">
        <f aca="true" t="shared" si="3" ref="O13:O74">SUM(M13:N13)</f>
        <v>0</v>
      </c>
      <c r="P13" s="26"/>
      <c r="Q13" s="26"/>
      <c r="R13" s="133">
        <f aca="true" t="shared" si="4" ref="R13:R74">SUM(P13:Q13)</f>
        <v>0</v>
      </c>
      <c r="S13" s="51"/>
      <c r="T13" s="51"/>
      <c r="U13" s="51"/>
      <c r="V13" s="51"/>
    </row>
    <row r="14" spans="1:22" s="52" customFormat="1" ht="15.75">
      <c r="A14" s="122">
        <v>3</v>
      </c>
      <c r="B14" s="29" t="s">
        <v>37</v>
      </c>
      <c r="C14" s="26">
        <v>55</v>
      </c>
      <c r="D14" s="26">
        <v>24</v>
      </c>
      <c r="E14" s="26">
        <v>10</v>
      </c>
      <c r="F14" s="114">
        <f t="shared" si="0"/>
        <v>89</v>
      </c>
      <c r="G14" s="26">
        <v>51</v>
      </c>
      <c r="H14" s="26">
        <v>23</v>
      </c>
      <c r="I14" s="114">
        <f t="shared" si="1"/>
        <v>74</v>
      </c>
      <c r="J14" s="26">
        <v>15</v>
      </c>
      <c r="K14" s="26">
        <v>9</v>
      </c>
      <c r="L14" s="114">
        <f t="shared" si="2"/>
        <v>24</v>
      </c>
      <c r="M14" s="26">
        <v>15</v>
      </c>
      <c r="N14" s="26">
        <v>9</v>
      </c>
      <c r="O14" s="114">
        <f t="shared" si="3"/>
        <v>24</v>
      </c>
      <c r="P14" s="26">
        <v>14</v>
      </c>
      <c r="Q14" s="26">
        <v>9</v>
      </c>
      <c r="R14" s="133">
        <f t="shared" si="4"/>
        <v>23</v>
      </c>
      <c r="S14" s="51"/>
      <c r="T14" s="51"/>
      <c r="U14" s="51"/>
      <c r="V14" s="51"/>
    </row>
    <row r="15" spans="1:22" s="52" customFormat="1" ht="15.75">
      <c r="A15" s="122">
        <v>4</v>
      </c>
      <c r="B15" s="29" t="s">
        <v>38</v>
      </c>
      <c r="C15" s="26">
        <v>92</v>
      </c>
      <c r="D15" s="26">
        <v>34</v>
      </c>
      <c r="E15" s="26">
        <v>22</v>
      </c>
      <c r="F15" s="114">
        <f t="shared" si="0"/>
        <v>148</v>
      </c>
      <c r="G15" s="26">
        <v>281</v>
      </c>
      <c r="H15" s="26">
        <v>54</v>
      </c>
      <c r="I15" s="114">
        <f t="shared" si="1"/>
        <v>335</v>
      </c>
      <c r="J15" s="26">
        <v>22</v>
      </c>
      <c r="K15" s="26">
        <v>30</v>
      </c>
      <c r="L15" s="114">
        <f t="shared" si="2"/>
        <v>52</v>
      </c>
      <c r="M15" s="26">
        <v>10</v>
      </c>
      <c r="N15" s="26">
        <v>29</v>
      </c>
      <c r="O15" s="114">
        <f t="shared" si="3"/>
        <v>39</v>
      </c>
      <c r="P15" s="26">
        <v>10</v>
      </c>
      <c r="Q15" s="26">
        <v>0</v>
      </c>
      <c r="R15" s="133">
        <f t="shared" si="4"/>
        <v>10</v>
      </c>
      <c r="S15" s="51"/>
      <c r="T15" s="51"/>
      <c r="U15" s="51"/>
      <c r="V15" s="51"/>
    </row>
    <row r="16" spans="1:22" s="52" customFormat="1" ht="15.75">
      <c r="A16" s="122">
        <v>5</v>
      </c>
      <c r="B16" s="29" t="s">
        <v>39</v>
      </c>
      <c r="C16" s="26">
        <v>225</v>
      </c>
      <c r="D16" s="26">
        <v>65</v>
      </c>
      <c r="E16" s="26">
        <v>123</v>
      </c>
      <c r="F16" s="114">
        <f t="shared" si="0"/>
        <v>413</v>
      </c>
      <c r="G16" s="26">
        <v>200</v>
      </c>
      <c r="H16" s="26">
        <v>83</v>
      </c>
      <c r="I16" s="114">
        <f t="shared" si="1"/>
        <v>283</v>
      </c>
      <c r="J16" s="26">
        <v>45</v>
      </c>
      <c r="K16" s="26">
        <v>6</v>
      </c>
      <c r="L16" s="114">
        <f t="shared" si="2"/>
        <v>51</v>
      </c>
      <c r="M16" s="26">
        <v>45</v>
      </c>
      <c r="N16" s="26"/>
      <c r="O16" s="114">
        <f t="shared" si="3"/>
        <v>45</v>
      </c>
      <c r="P16" s="26">
        <v>22</v>
      </c>
      <c r="Q16" s="26">
        <v>6</v>
      </c>
      <c r="R16" s="133">
        <f t="shared" si="4"/>
        <v>28</v>
      </c>
      <c r="S16" s="51"/>
      <c r="T16" s="51"/>
      <c r="U16" s="51"/>
      <c r="V16" s="51"/>
    </row>
    <row r="17" spans="1:22" s="52" customFormat="1" ht="15.75">
      <c r="A17" s="122">
        <v>6</v>
      </c>
      <c r="B17" s="29" t="s">
        <v>40</v>
      </c>
      <c r="C17" s="26">
        <v>50</v>
      </c>
      <c r="D17" s="26">
        <v>36</v>
      </c>
      <c r="E17" s="26">
        <v>31</v>
      </c>
      <c r="F17" s="114">
        <f t="shared" si="0"/>
        <v>117</v>
      </c>
      <c r="G17" s="26">
        <v>55</v>
      </c>
      <c r="H17" s="26">
        <v>17</v>
      </c>
      <c r="I17" s="114">
        <f t="shared" si="1"/>
        <v>72</v>
      </c>
      <c r="J17" s="26">
        <v>0</v>
      </c>
      <c r="K17" s="26">
        <v>0</v>
      </c>
      <c r="L17" s="114">
        <f t="shared" si="2"/>
        <v>0</v>
      </c>
      <c r="M17" s="26">
        <v>0</v>
      </c>
      <c r="N17" s="26">
        <v>0</v>
      </c>
      <c r="O17" s="114">
        <f t="shared" si="3"/>
        <v>0</v>
      </c>
      <c r="P17" s="26">
        <v>0</v>
      </c>
      <c r="Q17" s="26">
        <v>0</v>
      </c>
      <c r="R17" s="133">
        <f t="shared" si="4"/>
        <v>0</v>
      </c>
      <c r="S17" s="51"/>
      <c r="T17" s="51"/>
      <c r="U17" s="51"/>
      <c r="V17" s="51"/>
    </row>
    <row r="18" spans="1:22" s="52" customFormat="1" ht="16.5" customHeight="1">
      <c r="A18" s="134">
        <v>7</v>
      </c>
      <c r="B18" s="29" t="s">
        <v>41</v>
      </c>
      <c r="C18" s="115"/>
      <c r="D18" s="115">
        <v>42</v>
      </c>
      <c r="E18" s="115">
        <v>58</v>
      </c>
      <c r="F18" s="114">
        <f t="shared" si="0"/>
        <v>100</v>
      </c>
      <c r="G18" s="114">
        <v>425</v>
      </c>
      <c r="H18" s="115">
        <v>81</v>
      </c>
      <c r="I18" s="114">
        <f t="shared" si="1"/>
        <v>506</v>
      </c>
      <c r="J18" s="115">
        <v>0</v>
      </c>
      <c r="K18" s="115">
        <v>0</v>
      </c>
      <c r="L18" s="114">
        <f t="shared" si="2"/>
        <v>0</v>
      </c>
      <c r="M18" s="115">
        <v>0</v>
      </c>
      <c r="N18" s="115">
        <v>0</v>
      </c>
      <c r="O18" s="114">
        <f t="shared" si="3"/>
        <v>0</v>
      </c>
      <c r="P18" s="115">
        <v>0</v>
      </c>
      <c r="Q18" s="115">
        <v>0</v>
      </c>
      <c r="R18" s="133">
        <f t="shared" si="4"/>
        <v>0</v>
      </c>
      <c r="S18" s="51"/>
      <c r="T18" s="51"/>
      <c r="U18" s="51"/>
      <c r="V18" s="51"/>
    </row>
    <row r="19" spans="1:22" s="52" customFormat="1" ht="15.75">
      <c r="A19" s="122">
        <v>8</v>
      </c>
      <c r="B19" s="29" t="s">
        <v>42</v>
      </c>
      <c r="C19" s="26"/>
      <c r="D19" s="114">
        <v>59</v>
      </c>
      <c r="E19" s="114">
        <v>113</v>
      </c>
      <c r="F19" s="114">
        <f t="shared" si="0"/>
        <v>172</v>
      </c>
      <c r="G19" s="114">
        <v>73</v>
      </c>
      <c r="H19" s="114">
        <v>45</v>
      </c>
      <c r="I19" s="114">
        <f t="shared" si="1"/>
        <v>118</v>
      </c>
      <c r="J19" s="114">
        <v>11</v>
      </c>
      <c r="K19" s="114">
        <v>6</v>
      </c>
      <c r="L19" s="114">
        <f t="shared" si="2"/>
        <v>17</v>
      </c>
      <c r="M19" s="114">
        <v>0</v>
      </c>
      <c r="N19" s="114">
        <v>5</v>
      </c>
      <c r="O19" s="114">
        <f t="shared" si="3"/>
        <v>5</v>
      </c>
      <c r="P19" s="114">
        <v>0</v>
      </c>
      <c r="Q19" s="114">
        <v>2</v>
      </c>
      <c r="R19" s="133">
        <f t="shared" si="4"/>
        <v>2</v>
      </c>
      <c r="S19" s="51"/>
      <c r="T19" s="51"/>
      <c r="U19" s="51"/>
      <c r="V19" s="51"/>
    </row>
    <row r="20" spans="1:22" s="52" customFormat="1" ht="15.75">
      <c r="A20" s="122">
        <v>9</v>
      </c>
      <c r="B20" s="29" t="s">
        <v>43</v>
      </c>
      <c r="C20" s="26">
        <v>228</v>
      </c>
      <c r="D20" s="26">
        <v>35</v>
      </c>
      <c r="E20" s="26">
        <v>25</v>
      </c>
      <c r="F20" s="114">
        <f t="shared" si="0"/>
        <v>288</v>
      </c>
      <c r="G20" s="26">
        <v>4098</v>
      </c>
      <c r="H20" s="26">
        <v>105</v>
      </c>
      <c r="I20" s="114">
        <f t="shared" si="1"/>
        <v>4203</v>
      </c>
      <c r="J20" s="26">
        <v>13</v>
      </c>
      <c r="K20" s="26">
        <v>0</v>
      </c>
      <c r="L20" s="114">
        <f t="shared" si="2"/>
        <v>13</v>
      </c>
      <c r="M20" s="26">
        <v>13</v>
      </c>
      <c r="N20" s="26">
        <v>0</v>
      </c>
      <c r="O20" s="114">
        <f t="shared" si="3"/>
        <v>13</v>
      </c>
      <c r="P20" s="26">
        <v>13</v>
      </c>
      <c r="Q20" s="26">
        <v>0</v>
      </c>
      <c r="R20" s="133">
        <f t="shared" si="4"/>
        <v>13</v>
      </c>
      <c r="S20" s="51"/>
      <c r="T20" s="51"/>
      <c r="U20" s="51"/>
      <c r="V20" s="51"/>
    </row>
    <row r="21" spans="1:22" s="52" customFormat="1" ht="15.75">
      <c r="A21" s="122">
        <v>10</v>
      </c>
      <c r="B21" s="29" t="s">
        <v>44</v>
      </c>
      <c r="C21" s="26">
        <v>0</v>
      </c>
      <c r="D21" s="26">
        <v>112</v>
      </c>
      <c r="E21" s="26">
        <v>67</v>
      </c>
      <c r="F21" s="114">
        <f t="shared" si="0"/>
        <v>179</v>
      </c>
      <c r="G21" s="26">
        <v>736</v>
      </c>
      <c r="H21" s="26">
        <v>119</v>
      </c>
      <c r="I21" s="114">
        <f t="shared" si="1"/>
        <v>855</v>
      </c>
      <c r="J21" s="26">
        <v>2</v>
      </c>
      <c r="K21" s="26">
        <v>0</v>
      </c>
      <c r="L21" s="114">
        <f t="shared" si="2"/>
        <v>2</v>
      </c>
      <c r="M21" s="26">
        <v>2</v>
      </c>
      <c r="N21" s="26">
        <v>0</v>
      </c>
      <c r="O21" s="114">
        <f t="shared" si="3"/>
        <v>2</v>
      </c>
      <c r="P21" s="26">
        <v>2</v>
      </c>
      <c r="Q21" s="26">
        <v>0</v>
      </c>
      <c r="R21" s="133">
        <f t="shared" si="4"/>
        <v>2</v>
      </c>
      <c r="S21" s="51"/>
      <c r="T21" s="51"/>
      <c r="U21" s="51"/>
      <c r="V21" s="51"/>
    </row>
    <row r="22" spans="1:22" s="52" customFormat="1" ht="15.75">
      <c r="A22" s="122">
        <v>11</v>
      </c>
      <c r="B22" s="29" t="s">
        <v>45</v>
      </c>
      <c r="C22" s="26"/>
      <c r="D22" s="26"/>
      <c r="E22" s="26"/>
      <c r="F22" s="114">
        <f t="shared" si="0"/>
        <v>0</v>
      </c>
      <c r="G22" s="26"/>
      <c r="H22" s="26"/>
      <c r="I22" s="114">
        <f t="shared" si="1"/>
        <v>0</v>
      </c>
      <c r="J22" s="26"/>
      <c r="K22" s="26"/>
      <c r="L22" s="114">
        <f t="shared" si="2"/>
        <v>0</v>
      </c>
      <c r="M22" s="26"/>
      <c r="N22" s="26"/>
      <c r="O22" s="114">
        <f t="shared" si="3"/>
        <v>0</v>
      </c>
      <c r="P22" s="26"/>
      <c r="Q22" s="26"/>
      <c r="R22" s="133">
        <f t="shared" si="4"/>
        <v>0</v>
      </c>
      <c r="S22" s="51"/>
      <c r="T22" s="51"/>
      <c r="U22" s="51"/>
      <c r="V22" s="51"/>
    </row>
    <row r="23" spans="1:22" s="52" customFormat="1" ht="15.75">
      <c r="A23" s="122">
        <v>12</v>
      </c>
      <c r="B23" s="29" t="s">
        <v>46</v>
      </c>
      <c r="C23" s="26"/>
      <c r="D23" s="26">
        <v>52</v>
      </c>
      <c r="E23" s="26">
        <v>30</v>
      </c>
      <c r="F23" s="114">
        <f t="shared" si="0"/>
        <v>82</v>
      </c>
      <c r="G23" s="26">
        <v>101</v>
      </c>
      <c r="H23" s="26">
        <v>95</v>
      </c>
      <c r="I23" s="114">
        <f t="shared" si="1"/>
        <v>196</v>
      </c>
      <c r="J23" s="26">
        <v>23</v>
      </c>
      <c r="K23" s="26">
        <v>8</v>
      </c>
      <c r="L23" s="114">
        <f t="shared" si="2"/>
        <v>31</v>
      </c>
      <c r="M23" s="26">
        <v>15</v>
      </c>
      <c r="N23" s="26"/>
      <c r="O23" s="114">
        <f t="shared" si="3"/>
        <v>15</v>
      </c>
      <c r="P23" s="26">
        <v>15</v>
      </c>
      <c r="Q23" s="26">
        <v>2</v>
      </c>
      <c r="R23" s="133">
        <f t="shared" si="4"/>
        <v>17</v>
      </c>
      <c r="S23" s="51"/>
      <c r="T23" s="51"/>
      <c r="U23" s="51"/>
      <c r="V23" s="51"/>
    </row>
    <row r="24" spans="1:22" s="52" customFormat="1" ht="15.75">
      <c r="A24" s="122">
        <v>13</v>
      </c>
      <c r="B24" s="29" t="s">
        <v>47</v>
      </c>
      <c r="C24" s="26">
        <v>54</v>
      </c>
      <c r="D24" s="26">
        <v>17</v>
      </c>
      <c r="E24" s="26">
        <v>18</v>
      </c>
      <c r="F24" s="114">
        <f t="shared" si="0"/>
        <v>89</v>
      </c>
      <c r="G24" s="26">
        <v>194</v>
      </c>
      <c r="H24" s="26"/>
      <c r="I24" s="114">
        <f t="shared" si="1"/>
        <v>194</v>
      </c>
      <c r="J24" s="26">
        <v>6</v>
      </c>
      <c r="K24" s="26"/>
      <c r="L24" s="114">
        <f t="shared" si="2"/>
        <v>6</v>
      </c>
      <c r="M24" s="26">
        <v>6</v>
      </c>
      <c r="N24" s="26"/>
      <c r="O24" s="114">
        <f t="shared" si="3"/>
        <v>6</v>
      </c>
      <c r="P24" s="26">
        <v>4</v>
      </c>
      <c r="Q24" s="26"/>
      <c r="R24" s="133">
        <f t="shared" si="4"/>
        <v>4</v>
      </c>
      <c r="S24" s="51"/>
      <c r="T24" s="51"/>
      <c r="U24" s="51"/>
      <c r="V24" s="51"/>
    </row>
    <row r="25" spans="1:22" s="52" customFormat="1" ht="15.75">
      <c r="A25" s="122">
        <v>14</v>
      </c>
      <c r="B25" s="29" t="s">
        <v>48</v>
      </c>
      <c r="C25" s="26"/>
      <c r="D25" s="26"/>
      <c r="E25" s="26"/>
      <c r="F25" s="114">
        <f t="shared" si="0"/>
        <v>0</v>
      </c>
      <c r="G25" s="26"/>
      <c r="H25" s="26">
        <v>66</v>
      </c>
      <c r="I25" s="114">
        <f t="shared" si="1"/>
        <v>66</v>
      </c>
      <c r="J25" s="26"/>
      <c r="K25" s="26">
        <v>8</v>
      </c>
      <c r="L25" s="114">
        <f t="shared" si="2"/>
        <v>8</v>
      </c>
      <c r="M25" s="26"/>
      <c r="N25" s="26"/>
      <c r="O25" s="114">
        <f t="shared" si="3"/>
        <v>0</v>
      </c>
      <c r="P25" s="26"/>
      <c r="Q25" s="26"/>
      <c r="R25" s="133">
        <f t="shared" si="4"/>
        <v>0</v>
      </c>
      <c r="S25" s="51"/>
      <c r="T25" s="51"/>
      <c r="U25" s="51"/>
      <c r="V25" s="51"/>
    </row>
    <row r="26" spans="1:22" s="52" customFormat="1" ht="15.75">
      <c r="A26" s="122">
        <v>15</v>
      </c>
      <c r="B26" s="29" t="s">
        <v>49</v>
      </c>
      <c r="C26" s="26">
        <v>28</v>
      </c>
      <c r="D26" s="26">
        <v>7</v>
      </c>
      <c r="E26" s="26">
        <v>19</v>
      </c>
      <c r="F26" s="114">
        <f t="shared" si="0"/>
        <v>54</v>
      </c>
      <c r="G26" s="26">
        <v>27</v>
      </c>
      <c r="H26" s="26">
        <v>19</v>
      </c>
      <c r="I26" s="114">
        <f t="shared" si="1"/>
        <v>46</v>
      </c>
      <c r="J26" s="26">
        <v>1</v>
      </c>
      <c r="K26" s="26">
        <v>5</v>
      </c>
      <c r="L26" s="114">
        <f t="shared" si="2"/>
        <v>6</v>
      </c>
      <c r="M26" s="26">
        <v>1</v>
      </c>
      <c r="N26" s="26">
        <v>1</v>
      </c>
      <c r="O26" s="114">
        <f t="shared" si="3"/>
        <v>2</v>
      </c>
      <c r="P26" s="26">
        <v>1</v>
      </c>
      <c r="Q26" s="26">
        <v>1</v>
      </c>
      <c r="R26" s="133">
        <f t="shared" si="4"/>
        <v>2</v>
      </c>
      <c r="S26" s="51"/>
      <c r="T26" s="51"/>
      <c r="U26" s="51"/>
      <c r="V26" s="51"/>
    </row>
    <row r="27" spans="1:22" s="52" customFormat="1" ht="15.75">
      <c r="A27" s="122">
        <v>16</v>
      </c>
      <c r="B27" s="29" t="s">
        <v>50</v>
      </c>
      <c r="C27" s="26">
        <v>153</v>
      </c>
      <c r="D27" s="26">
        <v>59</v>
      </c>
      <c r="E27" s="26">
        <v>23</v>
      </c>
      <c r="F27" s="114">
        <f t="shared" si="0"/>
        <v>235</v>
      </c>
      <c r="G27" s="26">
        <v>61</v>
      </c>
      <c r="H27" s="26">
        <v>87</v>
      </c>
      <c r="I27" s="114">
        <f t="shared" si="1"/>
        <v>148</v>
      </c>
      <c r="J27" s="26">
        <v>2</v>
      </c>
      <c r="K27" s="26">
        <v>6</v>
      </c>
      <c r="L27" s="114">
        <f t="shared" si="2"/>
        <v>8</v>
      </c>
      <c r="M27" s="26">
        <v>2</v>
      </c>
      <c r="N27" s="26">
        <v>1</v>
      </c>
      <c r="O27" s="114">
        <f t="shared" si="3"/>
        <v>3</v>
      </c>
      <c r="P27" s="26">
        <v>2</v>
      </c>
      <c r="Q27" s="26">
        <v>1</v>
      </c>
      <c r="R27" s="133">
        <f t="shared" si="4"/>
        <v>3</v>
      </c>
      <c r="S27" s="51"/>
      <c r="T27" s="51"/>
      <c r="U27" s="51"/>
      <c r="V27" s="51"/>
    </row>
    <row r="28" spans="1:22" s="52" customFormat="1" ht="15.75">
      <c r="A28" s="122">
        <v>17</v>
      </c>
      <c r="B28" s="29" t="s">
        <v>51</v>
      </c>
      <c r="C28" s="26">
        <v>0</v>
      </c>
      <c r="D28" s="26">
        <v>26</v>
      </c>
      <c r="E28" s="26">
        <v>37</v>
      </c>
      <c r="F28" s="114">
        <f t="shared" si="0"/>
        <v>63</v>
      </c>
      <c r="G28" s="26">
        <v>200</v>
      </c>
      <c r="H28" s="26">
        <v>29</v>
      </c>
      <c r="I28" s="114">
        <f t="shared" si="1"/>
        <v>229</v>
      </c>
      <c r="J28" s="26">
        <v>0</v>
      </c>
      <c r="K28" s="26">
        <v>0</v>
      </c>
      <c r="L28" s="114">
        <f t="shared" si="2"/>
        <v>0</v>
      </c>
      <c r="M28" s="26">
        <v>0</v>
      </c>
      <c r="N28" s="26">
        <v>0</v>
      </c>
      <c r="O28" s="114">
        <f t="shared" si="3"/>
        <v>0</v>
      </c>
      <c r="P28" s="26">
        <v>0</v>
      </c>
      <c r="Q28" s="26">
        <v>0</v>
      </c>
      <c r="R28" s="133">
        <f t="shared" si="4"/>
        <v>0</v>
      </c>
      <c r="S28" s="51"/>
      <c r="T28" s="51"/>
      <c r="U28" s="51"/>
      <c r="V28" s="51"/>
    </row>
    <row r="29" spans="1:22" s="52" customFormat="1" ht="15.75">
      <c r="A29" s="122">
        <v>18</v>
      </c>
      <c r="B29" s="29" t="s">
        <v>52</v>
      </c>
      <c r="C29" s="26">
        <v>0</v>
      </c>
      <c r="D29" s="26">
        <v>118</v>
      </c>
      <c r="E29" s="26">
        <v>11</v>
      </c>
      <c r="F29" s="114">
        <f t="shared" si="0"/>
        <v>129</v>
      </c>
      <c r="G29" s="26">
        <v>120</v>
      </c>
      <c r="H29" s="26">
        <v>80</v>
      </c>
      <c r="I29" s="114">
        <f t="shared" si="1"/>
        <v>200</v>
      </c>
      <c r="J29" s="26">
        <v>12</v>
      </c>
      <c r="K29" s="26">
        <v>0</v>
      </c>
      <c r="L29" s="114">
        <f t="shared" si="2"/>
        <v>12</v>
      </c>
      <c r="M29" s="26">
        <v>12</v>
      </c>
      <c r="N29" s="26"/>
      <c r="O29" s="114">
        <f t="shared" si="3"/>
        <v>12</v>
      </c>
      <c r="P29" s="26">
        <v>12</v>
      </c>
      <c r="Q29" s="26"/>
      <c r="R29" s="133">
        <f t="shared" si="4"/>
        <v>12</v>
      </c>
      <c r="S29" s="51"/>
      <c r="T29" s="51"/>
      <c r="U29" s="51"/>
      <c r="V29" s="51"/>
    </row>
    <row r="30" spans="1:22" s="52" customFormat="1" ht="15.75">
      <c r="A30" s="122">
        <v>19</v>
      </c>
      <c r="B30" s="29" t="s">
        <v>53</v>
      </c>
      <c r="C30" s="26">
        <v>99</v>
      </c>
      <c r="D30" s="26"/>
      <c r="E30" s="26">
        <v>88</v>
      </c>
      <c r="F30" s="114">
        <f t="shared" si="0"/>
        <v>187</v>
      </c>
      <c r="G30" s="26"/>
      <c r="H30" s="26">
        <v>112</v>
      </c>
      <c r="I30" s="114">
        <f t="shared" si="1"/>
        <v>112</v>
      </c>
      <c r="J30" s="26"/>
      <c r="K30" s="26">
        <v>8</v>
      </c>
      <c r="L30" s="114">
        <f t="shared" si="2"/>
        <v>8</v>
      </c>
      <c r="M30" s="26"/>
      <c r="N30" s="26">
        <v>3</v>
      </c>
      <c r="O30" s="114">
        <f t="shared" si="3"/>
        <v>3</v>
      </c>
      <c r="P30" s="26"/>
      <c r="Q30" s="26"/>
      <c r="R30" s="133">
        <f t="shared" si="4"/>
        <v>0</v>
      </c>
      <c r="S30" s="51"/>
      <c r="T30" s="51"/>
      <c r="U30" s="51"/>
      <c r="V30" s="51"/>
    </row>
    <row r="31" spans="1:22" s="52" customFormat="1" ht="15.75">
      <c r="A31" s="122">
        <v>20</v>
      </c>
      <c r="B31" s="29" t="s">
        <v>54</v>
      </c>
      <c r="C31" s="26">
        <v>0</v>
      </c>
      <c r="D31" s="26">
        <v>56</v>
      </c>
      <c r="E31" s="26">
        <v>19</v>
      </c>
      <c r="F31" s="114">
        <f t="shared" si="0"/>
        <v>75</v>
      </c>
      <c r="G31" s="26">
        <v>18</v>
      </c>
      <c r="H31" s="26">
        <v>19</v>
      </c>
      <c r="I31" s="114">
        <f t="shared" si="1"/>
        <v>37</v>
      </c>
      <c r="J31" s="26">
        <v>0</v>
      </c>
      <c r="K31" s="26">
        <v>2</v>
      </c>
      <c r="L31" s="114">
        <f t="shared" si="2"/>
        <v>2</v>
      </c>
      <c r="M31" s="26"/>
      <c r="N31" s="26">
        <v>2</v>
      </c>
      <c r="O31" s="114">
        <f t="shared" si="3"/>
        <v>2</v>
      </c>
      <c r="P31" s="26"/>
      <c r="Q31" s="26">
        <v>2</v>
      </c>
      <c r="R31" s="133">
        <f t="shared" si="4"/>
        <v>2</v>
      </c>
      <c r="S31" s="51"/>
      <c r="T31" s="51"/>
      <c r="U31" s="51"/>
      <c r="V31" s="51"/>
    </row>
    <row r="32" spans="1:22" s="54" customFormat="1" ht="15.75">
      <c r="A32" s="122">
        <v>21</v>
      </c>
      <c r="B32" s="29" t="s">
        <v>55</v>
      </c>
      <c r="C32" s="26"/>
      <c r="D32" s="26"/>
      <c r="E32" s="26"/>
      <c r="F32" s="114">
        <f t="shared" si="0"/>
        <v>0</v>
      </c>
      <c r="G32" s="26"/>
      <c r="H32" s="26"/>
      <c r="I32" s="114">
        <f t="shared" si="1"/>
        <v>0</v>
      </c>
      <c r="J32" s="26"/>
      <c r="K32" s="26"/>
      <c r="L32" s="114">
        <f t="shared" si="2"/>
        <v>0</v>
      </c>
      <c r="M32" s="26"/>
      <c r="N32" s="26"/>
      <c r="O32" s="114">
        <f t="shared" si="3"/>
        <v>0</v>
      </c>
      <c r="P32" s="26"/>
      <c r="Q32" s="26"/>
      <c r="R32" s="133">
        <f t="shared" si="4"/>
        <v>0</v>
      </c>
      <c r="S32" s="51"/>
      <c r="T32" s="51"/>
      <c r="U32" s="51"/>
      <c r="V32" s="51"/>
    </row>
    <row r="33" spans="1:22" s="57" customFormat="1" ht="15.75">
      <c r="A33" s="122">
        <v>22</v>
      </c>
      <c r="B33" s="29" t="s">
        <v>56</v>
      </c>
      <c r="C33" s="26"/>
      <c r="D33" s="26"/>
      <c r="E33" s="26"/>
      <c r="F33" s="114">
        <f t="shared" si="0"/>
        <v>0</v>
      </c>
      <c r="G33" s="26"/>
      <c r="H33" s="26"/>
      <c r="I33" s="114">
        <f t="shared" si="1"/>
        <v>0</v>
      </c>
      <c r="J33" s="26"/>
      <c r="K33" s="26"/>
      <c r="L33" s="114">
        <f t="shared" si="2"/>
        <v>0</v>
      </c>
      <c r="M33" s="26"/>
      <c r="N33" s="26"/>
      <c r="O33" s="114">
        <f t="shared" si="3"/>
        <v>0</v>
      </c>
      <c r="P33" s="26"/>
      <c r="Q33" s="26"/>
      <c r="R33" s="133">
        <f t="shared" si="4"/>
        <v>0</v>
      </c>
      <c r="S33" s="56"/>
      <c r="T33" s="56"/>
      <c r="U33" s="56"/>
      <c r="V33" s="56"/>
    </row>
    <row r="34" spans="1:22" s="52" customFormat="1" ht="15.75">
      <c r="A34" s="122">
        <v>23</v>
      </c>
      <c r="B34" s="29" t="s">
        <v>57</v>
      </c>
      <c r="C34" s="26">
        <v>145</v>
      </c>
      <c r="D34" s="26">
        <v>48</v>
      </c>
      <c r="E34" s="26">
        <v>20</v>
      </c>
      <c r="F34" s="114">
        <f t="shared" si="0"/>
        <v>213</v>
      </c>
      <c r="G34" s="26">
        <v>12</v>
      </c>
      <c r="H34" s="26">
        <v>23</v>
      </c>
      <c r="I34" s="114">
        <f t="shared" si="1"/>
        <v>35</v>
      </c>
      <c r="J34" s="26">
        <v>0</v>
      </c>
      <c r="K34" s="26">
        <v>0</v>
      </c>
      <c r="L34" s="114">
        <f t="shared" si="2"/>
        <v>0</v>
      </c>
      <c r="M34" s="26">
        <v>0</v>
      </c>
      <c r="N34" s="26">
        <v>0</v>
      </c>
      <c r="O34" s="114">
        <f t="shared" si="3"/>
        <v>0</v>
      </c>
      <c r="P34" s="26">
        <v>0</v>
      </c>
      <c r="Q34" s="26">
        <v>0</v>
      </c>
      <c r="R34" s="133">
        <f t="shared" si="4"/>
        <v>0</v>
      </c>
      <c r="S34" s="51"/>
      <c r="T34" s="51"/>
      <c r="U34" s="51"/>
      <c r="V34" s="51"/>
    </row>
    <row r="35" spans="1:22" s="52" customFormat="1" ht="15.75">
      <c r="A35" s="122">
        <v>24</v>
      </c>
      <c r="B35" s="29" t="s">
        <v>58</v>
      </c>
      <c r="C35" s="123"/>
      <c r="D35" s="124"/>
      <c r="E35" s="124"/>
      <c r="F35" s="114">
        <f t="shared" si="0"/>
        <v>0</v>
      </c>
      <c r="G35" s="124"/>
      <c r="H35" s="124"/>
      <c r="I35" s="114">
        <f t="shared" si="1"/>
        <v>0</v>
      </c>
      <c r="J35" s="124"/>
      <c r="K35" s="124"/>
      <c r="L35" s="114">
        <f t="shared" si="2"/>
        <v>0</v>
      </c>
      <c r="M35" s="124"/>
      <c r="N35" s="124"/>
      <c r="O35" s="114">
        <f t="shared" si="3"/>
        <v>0</v>
      </c>
      <c r="P35" s="124"/>
      <c r="Q35" s="124"/>
      <c r="R35" s="133">
        <f t="shared" si="4"/>
        <v>0</v>
      </c>
      <c r="S35" s="51"/>
      <c r="T35" s="51"/>
      <c r="U35" s="51"/>
      <c r="V35" s="51"/>
    </row>
    <row r="36" spans="1:22" s="52" customFormat="1" ht="15.75">
      <c r="A36" s="122">
        <v>25</v>
      </c>
      <c r="B36" s="29" t="s">
        <v>59</v>
      </c>
      <c r="C36" s="125">
        <v>339</v>
      </c>
      <c r="D36" s="114">
        <v>60</v>
      </c>
      <c r="E36" s="114">
        <v>35</v>
      </c>
      <c r="F36" s="114">
        <f t="shared" si="0"/>
        <v>434</v>
      </c>
      <c r="G36" s="114">
        <v>290</v>
      </c>
      <c r="H36" s="114">
        <v>53</v>
      </c>
      <c r="I36" s="114">
        <f t="shared" si="1"/>
        <v>343</v>
      </c>
      <c r="J36" s="114">
        <v>27</v>
      </c>
      <c r="K36" s="114">
        <v>4</v>
      </c>
      <c r="L36" s="114">
        <f t="shared" si="2"/>
        <v>31</v>
      </c>
      <c r="M36" s="114">
        <v>23</v>
      </c>
      <c r="N36" s="114">
        <v>4</v>
      </c>
      <c r="O36" s="114">
        <f t="shared" si="3"/>
        <v>27</v>
      </c>
      <c r="P36" s="114">
        <v>21</v>
      </c>
      <c r="Q36" s="114">
        <v>4</v>
      </c>
      <c r="R36" s="133">
        <f t="shared" si="4"/>
        <v>25</v>
      </c>
      <c r="S36" s="51"/>
      <c r="T36" s="51"/>
      <c r="U36" s="51"/>
      <c r="V36" s="51"/>
    </row>
    <row r="37" spans="1:22" s="52" customFormat="1" ht="15.75">
      <c r="A37" s="122">
        <v>26</v>
      </c>
      <c r="B37" s="29" t="s">
        <v>60</v>
      </c>
      <c r="C37" s="26"/>
      <c r="D37" s="26"/>
      <c r="E37" s="26"/>
      <c r="F37" s="114">
        <f t="shared" si="0"/>
        <v>0</v>
      </c>
      <c r="G37" s="26"/>
      <c r="H37" s="26"/>
      <c r="I37" s="114">
        <f t="shared" si="1"/>
        <v>0</v>
      </c>
      <c r="J37" s="26"/>
      <c r="K37" s="26"/>
      <c r="L37" s="114">
        <f t="shared" si="2"/>
        <v>0</v>
      </c>
      <c r="M37" s="26"/>
      <c r="N37" s="26"/>
      <c r="O37" s="114">
        <f t="shared" si="3"/>
        <v>0</v>
      </c>
      <c r="P37" s="26"/>
      <c r="Q37" s="26"/>
      <c r="R37" s="133">
        <f t="shared" si="4"/>
        <v>0</v>
      </c>
      <c r="S37" s="51"/>
      <c r="T37" s="51"/>
      <c r="U37" s="51"/>
      <c r="V37" s="51"/>
    </row>
    <row r="38" spans="1:22" s="52" customFormat="1" ht="15.75">
      <c r="A38" s="122">
        <v>27</v>
      </c>
      <c r="B38" s="29" t="s">
        <v>61</v>
      </c>
      <c r="C38" s="126">
        <v>12</v>
      </c>
      <c r="D38" s="127"/>
      <c r="E38" s="127">
        <v>62</v>
      </c>
      <c r="F38" s="114">
        <f t="shared" si="0"/>
        <v>74</v>
      </c>
      <c r="G38" s="127"/>
      <c r="H38" s="127">
        <v>196</v>
      </c>
      <c r="I38" s="114">
        <f t="shared" si="1"/>
        <v>196</v>
      </c>
      <c r="J38" s="127"/>
      <c r="K38" s="127"/>
      <c r="L38" s="114">
        <f t="shared" si="2"/>
        <v>0</v>
      </c>
      <c r="M38" s="127"/>
      <c r="N38" s="127"/>
      <c r="O38" s="114">
        <f t="shared" si="3"/>
        <v>0</v>
      </c>
      <c r="P38" s="127"/>
      <c r="Q38" s="127"/>
      <c r="R38" s="133">
        <f t="shared" si="4"/>
        <v>0</v>
      </c>
      <c r="S38" s="51"/>
      <c r="T38" s="51"/>
      <c r="U38" s="51"/>
      <c r="V38" s="51"/>
    </row>
    <row r="39" spans="1:22" s="52" customFormat="1" ht="15.75">
      <c r="A39" s="122">
        <v>28</v>
      </c>
      <c r="B39" s="29" t="s">
        <v>62</v>
      </c>
      <c r="C39" s="26"/>
      <c r="D39" s="26"/>
      <c r="E39" s="26"/>
      <c r="F39" s="114">
        <f t="shared" si="0"/>
        <v>0</v>
      </c>
      <c r="G39" s="26"/>
      <c r="H39" s="26">
        <v>138</v>
      </c>
      <c r="I39" s="114">
        <f t="shared" si="1"/>
        <v>138</v>
      </c>
      <c r="J39" s="26"/>
      <c r="K39" s="26"/>
      <c r="L39" s="114">
        <f t="shared" si="2"/>
        <v>0</v>
      </c>
      <c r="M39" s="26"/>
      <c r="N39" s="26"/>
      <c r="O39" s="114">
        <f t="shared" si="3"/>
        <v>0</v>
      </c>
      <c r="P39" s="26"/>
      <c r="Q39" s="26"/>
      <c r="R39" s="133">
        <f t="shared" si="4"/>
        <v>0</v>
      </c>
      <c r="S39" s="51"/>
      <c r="T39" s="51"/>
      <c r="U39" s="51"/>
      <c r="V39" s="51"/>
    </row>
    <row r="40" spans="1:22" s="52" customFormat="1" ht="15.75">
      <c r="A40" s="122">
        <v>29</v>
      </c>
      <c r="B40" s="29" t="s">
        <v>63</v>
      </c>
      <c r="C40" s="26"/>
      <c r="D40" s="26"/>
      <c r="E40" s="26"/>
      <c r="F40" s="114">
        <f t="shared" si="0"/>
        <v>0</v>
      </c>
      <c r="G40" s="26"/>
      <c r="H40" s="26"/>
      <c r="I40" s="114">
        <f t="shared" si="1"/>
        <v>0</v>
      </c>
      <c r="J40" s="26"/>
      <c r="K40" s="26"/>
      <c r="L40" s="114">
        <f t="shared" si="2"/>
        <v>0</v>
      </c>
      <c r="M40" s="26"/>
      <c r="N40" s="26"/>
      <c r="O40" s="114">
        <f t="shared" si="3"/>
        <v>0</v>
      </c>
      <c r="P40" s="26"/>
      <c r="Q40" s="26"/>
      <c r="R40" s="133">
        <f t="shared" si="4"/>
        <v>0</v>
      </c>
      <c r="S40" s="51"/>
      <c r="T40" s="51"/>
      <c r="U40" s="51"/>
      <c r="V40" s="51"/>
    </row>
    <row r="41" spans="1:22" s="52" customFormat="1" ht="15.75">
      <c r="A41" s="122">
        <v>30</v>
      </c>
      <c r="B41" s="29" t="s">
        <v>64</v>
      </c>
      <c r="C41" s="26">
        <v>36</v>
      </c>
      <c r="D41" s="26">
        <v>54</v>
      </c>
      <c r="E41" s="26">
        <v>25</v>
      </c>
      <c r="F41" s="114">
        <f t="shared" si="0"/>
        <v>115</v>
      </c>
      <c r="G41" s="26">
        <v>135</v>
      </c>
      <c r="H41" s="26">
        <v>85</v>
      </c>
      <c r="I41" s="114">
        <f t="shared" si="1"/>
        <v>220</v>
      </c>
      <c r="J41" s="26">
        <v>19</v>
      </c>
      <c r="K41" s="26">
        <v>10</v>
      </c>
      <c r="L41" s="114">
        <f t="shared" si="2"/>
        <v>29</v>
      </c>
      <c r="M41" s="26">
        <v>19</v>
      </c>
      <c r="N41" s="26">
        <v>10</v>
      </c>
      <c r="O41" s="114">
        <f t="shared" si="3"/>
        <v>29</v>
      </c>
      <c r="P41" s="26">
        <v>0</v>
      </c>
      <c r="Q41" s="26">
        <v>0</v>
      </c>
      <c r="R41" s="133">
        <f t="shared" si="4"/>
        <v>0</v>
      </c>
      <c r="S41" s="51"/>
      <c r="T41" s="51"/>
      <c r="U41" s="51"/>
      <c r="V41" s="51"/>
    </row>
    <row r="42" spans="1:22" s="52" customFormat="1" ht="16.5" customHeight="1">
      <c r="A42" s="122">
        <v>31</v>
      </c>
      <c r="B42" s="29" t="s">
        <v>65</v>
      </c>
      <c r="C42" s="26"/>
      <c r="D42" s="26"/>
      <c r="E42" s="26">
        <v>77</v>
      </c>
      <c r="F42" s="114">
        <f t="shared" si="0"/>
        <v>77</v>
      </c>
      <c r="G42" s="26"/>
      <c r="H42" s="26">
        <v>112</v>
      </c>
      <c r="I42" s="114">
        <f t="shared" si="1"/>
        <v>112</v>
      </c>
      <c r="J42" s="26"/>
      <c r="K42" s="26"/>
      <c r="L42" s="114">
        <f t="shared" si="2"/>
        <v>0</v>
      </c>
      <c r="M42" s="26"/>
      <c r="N42" s="26"/>
      <c r="O42" s="114">
        <f t="shared" si="3"/>
        <v>0</v>
      </c>
      <c r="P42" s="26"/>
      <c r="Q42" s="26"/>
      <c r="R42" s="133">
        <f t="shared" si="4"/>
        <v>0</v>
      </c>
      <c r="S42" s="51"/>
      <c r="T42" s="51"/>
      <c r="U42" s="51"/>
      <c r="V42" s="51"/>
    </row>
    <row r="43" spans="1:22" s="52" customFormat="1" ht="15.75">
      <c r="A43" s="122">
        <v>32</v>
      </c>
      <c r="B43" s="29" t="s">
        <v>66</v>
      </c>
      <c r="C43" s="128"/>
      <c r="D43" s="114">
        <v>394</v>
      </c>
      <c r="E43" s="114">
        <v>79</v>
      </c>
      <c r="F43" s="114">
        <f t="shared" si="0"/>
        <v>473</v>
      </c>
      <c r="G43" s="114">
        <v>7223</v>
      </c>
      <c r="H43" s="114"/>
      <c r="I43" s="114">
        <f t="shared" si="1"/>
        <v>7223</v>
      </c>
      <c r="J43" s="114">
        <v>57</v>
      </c>
      <c r="K43" s="114"/>
      <c r="L43" s="114">
        <f t="shared" si="2"/>
        <v>57</v>
      </c>
      <c r="M43" s="114">
        <v>57</v>
      </c>
      <c r="N43" s="114"/>
      <c r="O43" s="114">
        <f t="shared" si="3"/>
        <v>57</v>
      </c>
      <c r="P43" s="114"/>
      <c r="Q43" s="114"/>
      <c r="R43" s="133">
        <f t="shared" si="4"/>
        <v>0</v>
      </c>
      <c r="S43" s="51"/>
      <c r="T43" s="51"/>
      <c r="U43" s="51"/>
      <c r="V43" s="51"/>
    </row>
    <row r="44" spans="1:22" s="52" customFormat="1" ht="15.75">
      <c r="A44" s="122">
        <v>33</v>
      </c>
      <c r="B44" s="29" t="s">
        <v>67</v>
      </c>
      <c r="C44" s="26">
        <v>130</v>
      </c>
      <c r="D44" s="26">
        <v>27</v>
      </c>
      <c r="E44" s="26">
        <v>35</v>
      </c>
      <c r="F44" s="114">
        <f t="shared" si="0"/>
        <v>192</v>
      </c>
      <c r="G44" s="26">
        <v>495</v>
      </c>
      <c r="H44" s="26">
        <v>9</v>
      </c>
      <c r="I44" s="114">
        <f t="shared" si="1"/>
        <v>504</v>
      </c>
      <c r="J44" s="26">
        <v>199</v>
      </c>
      <c r="K44" s="26">
        <v>0</v>
      </c>
      <c r="L44" s="114">
        <f t="shared" si="2"/>
        <v>199</v>
      </c>
      <c r="M44" s="26">
        <v>199</v>
      </c>
      <c r="N44" s="26">
        <v>0</v>
      </c>
      <c r="O44" s="114">
        <f t="shared" si="3"/>
        <v>199</v>
      </c>
      <c r="P44" s="26">
        <v>199</v>
      </c>
      <c r="Q44" s="26">
        <v>0</v>
      </c>
      <c r="R44" s="133">
        <f t="shared" si="4"/>
        <v>199</v>
      </c>
      <c r="S44" s="51"/>
      <c r="T44" s="51"/>
      <c r="U44" s="51"/>
      <c r="V44" s="51"/>
    </row>
    <row r="45" spans="1:22" s="52" customFormat="1" ht="15.75">
      <c r="A45" s="122">
        <v>34</v>
      </c>
      <c r="B45" s="29" t="s">
        <v>68</v>
      </c>
      <c r="C45" s="126">
        <v>102</v>
      </c>
      <c r="D45" s="126">
        <v>164</v>
      </c>
      <c r="E45" s="126">
        <v>55</v>
      </c>
      <c r="F45" s="114">
        <f t="shared" si="0"/>
        <v>321</v>
      </c>
      <c r="G45" s="126">
        <v>450</v>
      </c>
      <c r="H45" s="126">
        <v>10</v>
      </c>
      <c r="I45" s="114">
        <f t="shared" si="1"/>
        <v>460</v>
      </c>
      <c r="J45" s="126">
        <v>12</v>
      </c>
      <c r="K45" s="126">
        <v>1</v>
      </c>
      <c r="L45" s="114">
        <f t="shared" si="2"/>
        <v>13</v>
      </c>
      <c r="M45" s="126">
        <v>12</v>
      </c>
      <c r="N45" s="126">
        <v>1</v>
      </c>
      <c r="O45" s="114">
        <f t="shared" si="3"/>
        <v>13</v>
      </c>
      <c r="P45" s="126">
        <v>0</v>
      </c>
      <c r="Q45" s="126">
        <v>1</v>
      </c>
      <c r="R45" s="133">
        <f t="shared" si="4"/>
        <v>1</v>
      </c>
      <c r="S45" s="51"/>
      <c r="T45" s="51"/>
      <c r="U45" s="51"/>
      <c r="V45" s="51"/>
    </row>
    <row r="46" spans="1:22" s="52" customFormat="1" ht="15.75">
      <c r="A46" s="122">
        <v>35</v>
      </c>
      <c r="B46" s="29" t="s">
        <v>69</v>
      </c>
      <c r="C46" s="26">
        <v>0</v>
      </c>
      <c r="D46" s="26">
        <v>30</v>
      </c>
      <c r="E46" s="26">
        <v>24</v>
      </c>
      <c r="F46" s="114">
        <f t="shared" si="0"/>
        <v>54</v>
      </c>
      <c r="G46" s="26">
        <v>5663</v>
      </c>
      <c r="H46" s="26">
        <v>13</v>
      </c>
      <c r="I46" s="114">
        <f t="shared" si="1"/>
        <v>5676</v>
      </c>
      <c r="J46" s="26">
        <v>0</v>
      </c>
      <c r="K46" s="26">
        <v>0</v>
      </c>
      <c r="L46" s="114">
        <f t="shared" si="2"/>
        <v>0</v>
      </c>
      <c r="M46" s="26">
        <v>0</v>
      </c>
      <c r="N46" s="26">
        <v>0</v>
      </c>
      <c r="O46" s="114">
        <f t="shared" si="3"/>
        <v>0</v>
      </c>
      <c r="P46" s="26">
        <v>0</v>
      </c>
      <c r="Q46" s="26">
        <v>0</v>
      </c>
      <c r="R46" s="133">
        <f t="shared" si="4"/>
        <v>0</v>
      </c>
      <c r="S46" s="51"/>
      <c r="T46" s="51"/>
      <c r="U46" s="51"/>
      <c r="V46" s="51"/>
    </row>
    <row r="47" spans="1:22" s="52" customFormat="1" ht="15.75">
      <c r="A47" s="122">
        <v>36</v>
      </c>
      <c r="B47" s="29" t="s">
        <v>70</v>
      </c>
      <c r="C47" s="129">
        <v>66</v>
      </c>
      <c r="D47" s="114">
        <v>4</v>
      </c>
      <c r="E47" s="114">
        <v>21</v>
      </c>
      <c r="F47" s="114">
        <f t="shared" si="0"/>
        <v>91</v>
      </c>
      <c r="G47" s="114">
        <v>357</v>
      </c>
      <c r="H47" s="114">
        <v>40</v>
      </c>
      <c r="I47" s="114">
        <f t="shared" si="1"/>
        <v>397</v>
      </c>
      <c r="J47" s="114">
        <v>109</v>
      </c>
      <c r="K47" s="114">
        <v>3</v>
      </c>
      <c r="L47" s="114">
        <f t="shared" si="2"/>
        <v>112</v>
      </c>
      <c r="M47" s="114">
        <v>109</v>
      </c>
      <c r="N47" s="114">
        <v>3</v>
      </c>
      <c r="O47" s="114">
        <f t="shared" si="3"/>
        <v>112</v>
      </c>
      <c r="P47" s="114"/>
      <c r="Q47" s="114"/>
      <c r="R47" s="133">
        <f t="shared" si="4"/>
        <v>0</v>
      </c>
      <c r="S47" s="51"/>
      <c r="T47" s="51"/>
      <c r="U47" s="51"/>
      <c r="V47" s="51"/>
    </row>
    <row r="48" spans="1:22" s="52" customFormat="1" ht="15.75">
      <c r="A48" s="122">
        <v>37</v>
      </c>
      <c r="B48" s="29" t="s">
        <v>71</v>
      </c>
      <c r="C48" s="26"/>
      <c r="D48" s="26"/>
      <c r="E48" s="26"/>
      <c r="F48" s="114">
        <f t="shared" si="0"/>
        <v>0</v>
      </c>
      <c r="G48" s="26"/>
      <c r="H48" s="26"/>
      <c r="I48" s="114">
        <f t="shared" si="1"/>
        <v>0</v>
      </c>
      <c r="J48" s="26"/>
      <c r="K48" s="26"/>
      <c r="L48" s="114">
        <f t="shared" si="2"/>
        <v>0</v>
      </c>
      <c r="M48" s="26"/>
      <c r="N48" s="26"/>
      <c r="O48" s="114">
        <f t="shared" si="3"/>
        <v>0</v>
      </c>
      <c r="P48" s="26"/>
      <c r="Q48" s="26"/>
      <c r="R48" s="133">
        <f t="shared" si="4"/>
        <v>0</v>
      </c>
      <c r="S48" s="51"/>
      <c r="T48" s="51"/>
      <c r="U48" s="51"/>
      <c r="V48" s="51"/>
    </row>
    <row r="49" spans="1:22" s="52" customFormat="1" ht="15.75">
      <c r="A49" s="122">
        <v>38</v>
      </c>
      <c r="B49" s="29" t="s">
        <v>72</v>
      </c>
      <c r="C49" s="26"/>
      <c r="D49" s="26"/>
      <c r="E49" s="26"/>
      <c r="F49" s="114">
        <f t="shared" si="0"/>
        <v>0</v>
      </c>
      <c r="G49" s="26"/>
      <c r="H49" s="26"/>
      <c r="I49" s="114">
        <f t="shared" si="1"/>
        <v>0</v>
      </c>
      <c r="J49" s="26"/>
      <c r="K49" s="26"/>
      <c r="L49" s="114">
        <f t="shared" si="2"/>
        <v>0</v>
      </c>
      <c r="M49" s="26"/>
      <c r="N49" s="26"/>
      <c r="O49" s="114">
        <f t="shared" si="3"/>
        <v>0</v>
      </c>
      <c r="P49" s="26"/>
      <c r="Q49" s="26"/>
      <c r="R49" s="133">
        <f t="shared" si="4"/>
        <v>0</v>
      </c>
      <c r="S49" s="51"/>
      <c r="T49" s="51"/>
      <c r="U49" s="51"/>
      <c r="V49" s="51"/>
    </row>
    <row r="50" spans="1:22" s="52" customFormat="1" ht="15.75">
      <c r="A50" s="122">
        <v>39</v>
      </c>
      <c r="B50" s="29" t="s">
        <v>73</v>
      </c>
      <c r="C50" s="26"/>
      <c r="D50" s="26"/>
      <c r="E50" s="26"/>
      <c r="F50" s="114">
        <v>18</v>
      </c>
      <c r="G50" s="26"/>
      <c r="H50" s="26"/>
      <c r="I50" s="114">
        <v>65</v>
      </c>
      <c r="J50" s="26"/>
      <c r="K50" s="26"/>
      <c r="L50" s="114">
        <f t="shared" si="2"/>
        <v>0</v>
      </c>
      <c r="M50" s="26"/>
      <c r="N50" s="26"/>
      <c r="O50" s="114">
        <f t="shared" si="3"/>
        <v>0</v>
      </c>
      <c r="P50" s="26"/>
      <c r="Q50" s="26"/>
      <c r="R50" s="133">
        <f t="shared" si="4"/>
        <v>0</v>
      </c>
      <c r="S50" s="51"/>
      <c r="T50" s="51"/>
      <c r="U50" s="51"/>
      <c r="V50" s="51"/>
    </row>
    <row r="51" spans="1:22" s="52" customFormat="1" ht="15.75">
      <c r="A51" s="122">
        <v>40</v>
      </c>
      <c r="B51" s="29" t="s">
        <v>74</v>
      </c>
      <c r="C51" s="26">
        <v>14</v>
      </c>
      <c r="D51" s="26">
        <v>7</v>
      </c>
      <c r="E51" s="26">
        <v>11</v>
      </c>
      <c r="F51" s="114">
        <f t="shared" si="0"/>
        <v>32</v>
      </c>
      <c r="G51" s="26">
        <v>25843</v>
      </c>
      <c r="H51" s="26">
        <v>2395</v>
      </c>
      <c r="I51" s="114">
        <f t="shared" si="1"/>
        <v>28238</v>
      </c>
      <c r="J51" s="26">
        <v>26</v>
      </c>
      <c r="K51" s="26">
        <v>3</v>
      </c>
      <c r="L51" s="114">
        <f t="shared" si="2"/>
        <v>29</v>
      </c>
      <c r="M51" s="26">
        <v>26</v>
      </c>
      <c r="N51" s="26">
        <v>3</v>
      </c>
      <c r="O51" s="114">
        <f t="shared" si="3"/>
        <v>29</v>
      </c>
      <c r="P51" s="26">
        <v>26</v>
      </c>
      <c r="Q51" s="26">
        <v>3</v>
      </c>
      <c r="R51" s="133">
        <f t="shared" si="4"/>
        <v>29</v>
      </c>
      <c r="S51" s="51"/>
      <c r="T51" s="51"/>
      <c r="U51" s="51"/>
      <c r="V51" s="51"/>
    </row>
    <row r="52" spans="1:22" s="53" customFormat="1" ht="15.75">
      <c r="A52" s="122">
        <v>41</v>
      </c>
      <c r="B52" s="29" t="s">
        <v>75</v>
      </c>
      <c r="C52" s="26"/>
      <c r="D52" s="26"/>
      <c r="E52" s="26"/>
      <c r="F52" s="114">
        <f t="shared" si="0"/>
        <v>0</v>
      </c>
      <c r="G52" s="26"/>
      <c r="H52" s="26"/>
      <c r="I52" s="114">
        <f t="shared" si="1"/>
        <v>0</v>
      </c>
      <c r="J52" s="26"/>
      <c r="K52" s="26"/>
      <c r="L52" s="114">
        <f t="shared" si="2"/>
        <v>0</v>
      </c>
      <c r="M52" s="26"/>
      <c r="N52" s="26"/>
      <c r="O52" s="114">
        <f t="shared" si="3"/>
        <v>0</v>
      </c>
      <c r="P52" s="26"/>
      <c r="Q52" s="26"/>
      <c r="R52" s="133">
        <f t="shared" si="4"/>
        <v>0</v>
      </c>
      <c r="S52" s="51"/>
      <c r="T52" s="51"/>
      <c r="U52" s="51"/>
      <c r="V52" s="51"/>
    </row>
    <row r="53" spans="1:22" s="52" customFormat="1" ht="15.75">
      <c r="A53" s="122">
        <v>42</v>
      </c>
      <c r="B53" s="29" t="s">
        <v>76</v>
      </c>
      <c r="C53" s="26"/>
      <c r="D53" s="26"/>
      <c r="E53" s="26"/>
      <c r="F53" s="114">
        <f t="shared" si="0"/>
        <v>0</v>
      </c>
      <c r="G53" s="26"/>
      <c r="H53" s="26"/>
      <c r="I53" s="114">
        <f t="shared" si="1"/>
        <v>0</v>
      </c>
      <c r="J53" s="26"/>
      <c r="K53" s="26"/>
      <c r="L53" s="114">
        <f t="shared" si="2"/>
        <v>0</v>
      </c>
      <c r="M53" s="26"/>
      <c r="N53" s="26"/>
      <c r="O53" s="114">
        <f t="shared" si="3"/>
        <v>0</v>
      </c>
      <c r="P53" s="26"/>
      <c r="Q53" s="26"/>
      <c r="R53" s="133">
        <f t="shared" si="4"/>
        <v>0</v>
      </c>
      <c r="S53" s="51"/>
      <c r="T53" s="51"/>
      <c r="U53" s="51"/>
      <c r="V53" s="51"/>
    </row>
    <row r="54" spans="1:22" s="52" customFormat="1" ht="15.75">
      <c r="A54" s="122">
        <v>43</v>
      </c>
      <c r="B54" s="29" t="s">
        <v>77</v>
      </c>
      <c r="C54" s="26">
        <v>9</v>
      </c>
      <c r="D54" s="26">
        <v>39</v>
      </c>
      <c r="E54" s="26">
        <v>62</v>
      </c>
      <c r="F54" s="114">
        <f t="shared" si="0"/>
        <v>110</v>
      </c>
      <c r="G54" s="26">
        <v>159</v>
      </c>
      <c r="H54" s="26">
        <v>622</v>
      </c>
      <c r="I54" s="114">
        <f t="shared" si="1"/>
        <v>781</v>
      </c>
      <c r="J54" s="26">
        <v>21</v>
      </c>
      <c r="K54" s="26">
        <v>9</v>
      </c>
      <c r="L54" s="114">
        <f t="shared" si="2"/>
        <v>30</v>
      </c>
      <c r="M54" s="26">
        <v>21</v>
      </c>
      <c r="N54" s="26">
        <v>9</v>
      </c>
      <c r="O54" s="114">
        <f t="shared" si="3"/>
        <v>30</v>
      </c>
      <c r="P54" s="26">
        <v>21</v>
      </c>
      <c r="Q54" s="26">
        <v>9</v>
      </c>
      <c r="R54" s="133">
        <f t="shared" si="4"/>
        <v>30</v>
      </c>
      <c r="S54" s="51"/>
      <c r="T54" s="51"/>
      <c r="U54" s="51"/>
      <c r="V54" s="51"/>
    </row>
    <row r="55" spans="1:22" s="53" customFormat="1" ht="15.75">
      <c r="A55" s="122">
        <v>44</v>
      </c>
      <c r="B55" s="29" t="s">
        <v>78</v>
      </c>
      <c r="C55" s="26">
        <v>31</v>
      </c>
      <c r="D55" s="26">
        <v>118</v>
      </c>
      <c r="E55" s="26">
        <v>67</v>
      </c>
      <c r="F55" s="114">
        <f t="shared" si="0"/>
        <v>216</v>
      </c>
      <c r="G55" s="26">
        <v>314</v>
      </c>
      <c r="H55" s="26">
        <v>98</v>
      </c>
      <c r="I55" s="114">
        <f t="shared" si="1"/>
        <v>412</v>
      </c>
      <c r="J55" s="26"/>
      <c r="K55" s="26"/>
      <c r="L55" s="114">
        <f t="shared" si="2"/>
        <v>0</v>
      </c>
      <c r="M55" s="26"/>
      <c r="N55" s="26"/>
      <c r="O55" s="114">
        <f t="shared" si="3"/>
        <v>0</v>
      </c>
      <c r="P55" s="26"/>
      <c r="Q55" s="26"/>
      <c r="R55" s="133">
        <f t="shared" si="4"/>
        <v>0</v>
      </c>
      <c r="S55" s="58"/>
      <c r="T55" s="58"/>
      <c r="U55" s="58"/>
      <c r="V55" s="58"/>
    </row>
    <row r="56" spans="1:22" s="53" customFormat="1" ht="15.75">
      <c r="A56" s="122">
        <v>45</v>
      </c>
      <c r="B56" s="29" t="s">
        <v>79</v>
      </c>
      <c r="C56" s="26"/>
      <c r="D56" s="26">
        <v>1</v>
      </c>
      <c r="E56" s="26">
        <v>10</v>
      </c>
      <c r="F56" s="114">
        <f t="shared" si="0"/>
        <v>11</v>
      </c>
      <c r="G56" s="26"/>
      <c r="H56" s="26"/>
      <c r="I56" s="114">
        <f t="shared" si="1"/>
        <v>0</v>
      </c>
      <c r="J56" s="26"/>
      <c r="K56" s="26"/>
      <c r="L56" s="114">
        <f t="shared" si="2"/>
        <v>0</v>
      </c>
      <c r="M56" s="26"/>
      <c r="N56" s="26"/>
      <c r="O56" s="114">
        <f t="shared" si="3"/>
        <v>0</v>
      </c>
      <c r="P56" s="26"/>
      <c r="Q56" s="26"/>
      <c r="R56" s="133">
        <f t="shared" si="4"/>
        <v>0</v>
      </c>
      <c r="S56" s="58"/>
      <c r="T56" s="58"/>
      <c r="U56" s="58"/>
      <c r="V56" s="58"/>
    </row>
    <row r="57" spans="1:22" s="52" customFormat="1" ht="15.75">
      <c r="A57" s="122">
        <v>46</v>
      </c>
      <c r="B57" s="29" t="s">
        <v>80</v>
      </c>
      <c r="C57" s="26">
        <v>290</v>
      </c>
      <c r="D57" s="26">
        <v>98</v>
      </c>
      <c r="E57" s="26">
        <v>23</v>
      </c>
      <c r="F57" s="114">
        <f t="shared" si="0"/>
        <v>411</v>
      </c>
      <c r="G57" s="26">
        <v>389</v>
      </c>
      <c r="H57" s="26">
        <v>61</v>
      </c>
      <c r="I57" s="114">
        <f t="shared" si="1"/>
        <v>450</v>
      </c>
      <c r="J57" s="26">
        <v>31</v>
      </c>
      <c r="K57" s="26">
        <v>58</v>
      </c>
      <c r="L57" s="114">
        <f t="shared" si="2"/>
        <v>89</v>
      </c>
      <c r="M57" s="26">
        <v>31</v>
      </c>
      <c r="N57" s="26">
        <v>58</v>
      </c>
      <c r="O57" s="114">
        <f t="shared" si="3"/>
        <v>89</v>
      </c>
      <c r="P57" s="26">
        <v>31</v>
      </c>
      <c r="Q57" s="26">
        <v>52</v>
      </c>
      <c r="R57" s="133">
        <f t="shared" si="4"/>
        <v>83</v>
      </c>
      <c r="S57" s="51"/>
      <c r="T57" s="51"/>
      <c r="U57" s="51"/>
      <c r="V57" s="51"/>
    </row>
    <row r="58" spans="1:22" s="52" customFormat="1" ht="15.75">
      <c r="A58" s="122">
        <v>47</v>
      </c>
      <c r="B58" s="29" t="s">
        <v>81</v>
      </c>
      <c r="C58" s="26">
        <v>62</v>
      </c>
      <c r="D58" s="26">
        <v>11</v>
      </c>
      <c r="E58" s="26">
        <v>58</v>
      </c>
      <c r="F58" s="114">
        <f t="shared" si="0"/>
        <v>131</v>
      </c>
      <c r="G58" s="26">
        <v>112</v>
      </c>
      <c r="H58" s="26">
        <v>75</v>
      </c>
      <c r="I58" s="114">
        <f t="shared" si="1"/>
        <v>187</v>
      </c>
      <c r="J58" s="26">
        <v>13</v>
      </c>
      <c r="K58" s="26">
        <v>12</v>
      </c>
      <c r="L58" s="114">
        <f t="shared" si="2"/>
        <v>25</v>
      </c>
      <c r="M58" s="26">
        <v>13</v>
      </c>
      <c r="N58" s="26">
        <v>12</v>
      </c>
      <c r="O58" s="114">
        <f t="shared" si="3"/>
        <v>25</v>
      </c>
      <c r="P58" s="26">
        <v>13</v>
      </c>
      <c r="Q58" s="26">
        <v>12</v>
      </c>
      <c r="R58" s="133">
        <f t="shared" si="4"/>
        <v>25</v>
      </c>
      <c r="S58" s="51"/>
      <c r="T58" s="51"/>
      <c r="U58" s="51"/>
      <c r="V58" s="51"/>
    </row>
    <row r="59" spans="1:22" s="53" customFormat="1" ht="15.75">
      <c r="A59" s="122">
        <v>48</v>
      </c>
      <c r="B59" s="29" t="s">
        <v>82</v>
      </c>
      <c r="C59" s="26"/>
      <c r="D59" s="26"/>
      <c r="E59" s="26"/>
      <c r="F59" s="114">
        <f t="shared" si="0"/>
        <v>0</v>
      </c>
      <c r="G59" s="26"/>
      <c r="H59" s="26"/>
      <c r="I59" s="114">
        <f t="shared" si="1"/>
        <v>0</v>
      </c>
      <c r="J59" s="26"/>
      <c r="K59" s="26"/>
      <c r="L59" s="114">
        <f t="shared" si="2"/>
        <v>0</v>
      </c>
      <c r="M59" s="26"/>
      <c r="N59" s="26"/>
      <c r="O59" s="114">
        <f t="shared" si="3"/>
        <v>0</v>
      </c>
      <c r="P59" s="26"/>
      <c r="Q59" s="26"/>
      <c r="R59" s="133">
        <f t="shared" si="4"/>
        <v>0</v>
      </c>
      <c r="S59" s="58"/>
      <c r="T59" s="58"/>
      <c r="U59" s="58"/>
      <c r="V59" s="58"/>
    </row>
    <row r="60" spans="1:22" s="52" customFormat="1" ht="15.75">
      <c r="A60" s="122">
        <v>49</v>
      </c>
      <c r="B60" s="29" t="s">
        <v>83</v>
      </c>
      <c r="C60" s="26">
        <v>121</v>
      </c>
      <c r="D60" s="26">
        <v>29</v>
      </c>
      <c r="E60" s="26">
        <v>60</v>
      </c>
      <c r="F60" s="114">
        <f t="shared" si="0"/>
        <v>210</v>
      </c>
      <c r="G60" s="26">
        <v>2879</v>
      </c>
      <c r="H60" s="26">
        <v>28</v>
      </c>
      <c r="I60" s="114">
        <f t="shared" si="1"/>
        <v>2907</v>
      </c>
      <c r="J60" s="26">
        <v>2</v>
      </c>
      <c r="K60" s="26">
        <v>7</v>
      </c>
      <c r="L60" s="114">
        <f t="shared" si="2"/>
        <v>9</v>
      </c>
      <c r="M60" s="26">
        <v>2</v>
      </c>
      <c r="N60" s="26">
        <v>7</v>
      </c>
      <c r="O60" s="114">
        <f t="shared" si="3"/>
        <v>9</v>
      </c>
      <c r="P60" s="26">
        <v>2</v>
      </c>
      <c r="Q60" s="26">
        <v>7</v>
      </c>
      <c r="R60" s="133">
        <f t="shared" si="4"/>
        <v>9</v>
      </c>
      <c r="S60" s="51"/>
      <c r="T60" s="51"/>
      <c r="U60" s="51"/>
      <c r="V60" s="51"/>
    </row>
    <row r="61" spans="1:22" s="52" customFormat="1" ht="15.75">
      <c r="A61" s="122">
        <v>50</v>
      </c>
      <c r="B61" s="29" t="s">
        <v>84</v>
      </c>
      <c r="C61" s="26">
        <v>241</v>
      </c>
      <c r="D61" s="26">
        <v>142</v>
      </c>
      <c r="E61" s="26">
        <v>20</v>
      </c>
      <c r="F61" s="114">
        <f t="shared" si="0"/>
        <v>403</v>
      </c>
      <c r="G61" s="26">
        <v>487</v>
      </c>
      <c r="H61" s="26">
        <v>18</v>
      </c>
      <c r="I61" s="114">
        <f t="shared" si="1"/>
        <v>505</v>
      </c>
      <c r="J61" s="26">
        <v>17</v>
      </c>
      <c r="K61" s="26"/>
      <c r="L61" s="114">
        <f t="shared" si="2"/>
        <v>17</v>
      </c>
      <c r="M61" s="26">
        <v>17</v>
      </c>
      <c r="N61" s="26"/>
      <c r="O61" s="114">
        <f t="shared" si="3"/>
        <v>17</v>
      </c>
      <c r="P61" s="26">
        <v>6</v>
      </c>
      <c r="Q61" s="26"/>
      <c r="R61" s="133">
        <f t="shared" si="4"/>
        <v>6</v>
      </c>
      <c r="S61" s="51"/>
      <c r="T61" s="51"/>
      <c r="U61" s="51"/>
      <c r="V61" s="51"/>
    </row>
    <row r="62" spans="1:22" s="52" customFormat="1" ht="15.75">
      <c r="A62" s="122">
        <v>51</v>
      </c>
      <c r="B62" s="29" t="s">
        <v>85</v>
      </c>
      <c r="C62" s="26">
        <v>53</v>
      </c>
      <c r="D62" s="26">
        <v>26</v>
      </c>
      <c r="E62" s="26">
        <v>29</v>
      </c>
      <c r="F62" s="114">
        <f t="shared" si="0"/>
        <v>108</v>
      </c>
      <c r="G62" s="26">
        <v>224</v>
      </c>
      <c r="H62" s="26">
        <v>6</v>
      </c>
      <c r="I62" s="114">
        <f t="shared" si="1"/>
        <v>230</v>
      </c>
      <c r="J62" s="26">
        <v>51</v>
      </c>
      <c r="K62" s="26"/>
      <c r="L62" s="114">
        <f t="shared" si="2"/>
        <v>51</v>
      </c>
      <c r="M62" s="26">
        <v>41</v>
      </c>
      <c r="N62" s="26"/>
      <c r="O62" s="114">
        <f t="shared" si="3"/>
        <v>41</v>
      </c>
      <c r="P62" s="26">
        <v>35</v>
      </c>
      <c r="Q62" s="26"/>
      <c r="R62" s="133">
        <f t="shared" si="4"/>
        <v>35</v>
      </c>
      <c r="S62" s="51"/>
      <c r="T62" s="51"/>
      <c r="U62" s="51"/>
      <c r="V62" s="51"/>
    </row>
    <row r="63" spans="1:22" s="52" customFormat="1" ht="15.75">
      <c r="A63" s="122">
        <v>52</v>
      </c>
      <c r="B63" s="29" t="s">
        <v>86</v>
      </c>
      <c r="C63" s="26"/>
      <c r="D63" s="26"/>
      <c r="E63" s="26"/>
      <c r="F63" s="114">
        <f t="shared" si="0"/>
        <v>0</v>
      </c>
      <c r="G63" s="26"/>
      <c r="H63" s="26"/>
      <c r="I63" s="114">
        <f t="shared" si="1"/>
        <v>0</v>
      </c>
      <c r="J63" s="26"/>
      <c r="K63" s="26"/>
      <c r="L63" s="114">
        <f t="shared" si="2"/>
        <v>0</v>
      </c>
      <c r="M63" s="26"/>
      <c r="N63" s="26"/>
      <c r="O63" s="114">
        <f t="shared" si="3"/>
        <v>0</v>
      </c>
      <c r="P63" s="26"/>
      <c r="Q63" s="26"/>
      <c r="R63" s="133">
        <f t="shared" si="4"/>
        <v>0</v>
      </c>
      <c r="S63" s="51"/>
      <c r="T63" s="51"/>
      <c r="U63" s="51"/>
      <c r="V63" s="51"/>
    </row>
    <row r="64" spans="1:22" s="53" customFormat="1" ht="15.75">
      <c r="A64" s="122">
        <v>53</v>
      </c>
      <c r="B64" s="29" t="s">
        <v>87</v>
      </c>
      <c r="C64" s="26"/>
      <c r="D64" s="26">
        <v>85</v>
      </c>
      <c r="E64" s="26">
        <v>59</v>
      </c>
      <c r="F64" s="114">
        <f t="shared" si="0"/>
        <v>144</v>
      </c>
      <c r="G64" s="26">
        <v>19</v>
      </c>
      <c r="H64" s="26">
        <v>220</v>
      </c>
      <c r="I64" s="114">
        <f t="shared" si="1"/>
        <v>239</v>
      </c>
      <c r="J64" s="26"/>
      <c r="K64" s="26">
        <v>19</v>
      </c>
      <c r="L64" s="114">
        <f t="shared" si="2"/>
        <v>19</v>
      </c>
      <c r="M64" s="26"/>
      <c r="N64" s="26"/>
      <c r="O64" s="114">
        <f t="shared" si="3"/>
        <v>0</v>
      </c>
      <c r="P64" s="26"/>
      <c r="Q64" s="26"/>
      <c r="R64" s="133">
        <f t="shared" si="4"/>
        <v>0</v>
      </c>
      <c r="S64" s="58"/>
      <c r="T64" s="58"/>
      <c r="U64" s="58"/>
      <c r="V64" s="58"/>
    </row>
    <row r="65" spans="1:22" s="52" customFormat="1" ht="15.75">
      <c r="A65" s="122">
        <v>54</v>
      </c>
      <c r="B65" s="29" t="s">
        <v>88</v>
      </c>
      <c r="C65" s="26">
        <v>888</v>
      </c>
      <c r="D65" s="26">
        <v>21</v>
      </c>
      <c r="E65" s="26">
        <v>13</v>
      </c>
      <c r="F65" s="114">
        <f t="shared" si="0"/>
        <v>922</v>
      </c>
      <c r="G65" s="26">
        <v>821</v>
      </c>
      <c r="H65" s="26">
        <v>13</v>
      </c>
      <c r="I65" s="114">
        <f t="shared" si="1"/>
        <v>834</v>
      </c>
      <c r="J65" s="26">
        <v>8</v>
      </c>
      <c r="K65" s="26">
        <v>0</v>
      </c>
      <c r="L65" s="114">
        <f t="shared" si="2"/>
        <v>8</v>
      </c>
      <c r="M65" s="26">
        <v>8</v>
      </c>
      <c r="N65" s="26">
        <v>0</v>
      </c>
      <c r="O65" s="114">
        <f t="shared" si="3"/>
        <v>8</v>
      </c>
      <c r="P65" s="26">
        <v>2</v>
      </c>
      <c r="Q65" s="26">
        <v>0</v>
      </c>
      <c r="R65" s="133">
        <f t="shared" si="4"/>
        <v>2</v>
      </c>
      <c r="S65" s="51"/>
      <c r="T65" s="51"/>
      <c r="U65" s="51"/>
      <c r="V65" s="51"/>
    </row>
    <row r="66" spans="1:22" s="52" customFormat="1" ht="15.75">
      <c r="A66" s="122">
        <v>55</v>
      </c>
      <c r="B66" s="29" t="s">
        <v>89</v>
      </c>
      <c r="C66" s="26"/>
      <c r="D66" s="26">
        <v>23</v>
      </c>
      <c r="E66" s="26">
        <v>10</v>
      </c>
      <c r="F66" s="114">
        <f t="shared" si="0"/>
        <v>33</v>
      </c>
      <c r="G66" s="26">
        <v>713</v>
      </c>
      <c r="H66" s="26">
        <v>109</v>
      </c>
      <c r="I66" s="114">
        <f t="shared" si="1"/>
        <v>822</v>
      </c>
      <c r="J66" s="26">
        <v>12</v>
      </c>
      <c r="K66" s="26">
        <v>3</v>
      </c>
      <c r="L66" s="114">
        <f t="shared" si="2"/>
        <v>15</v>
      </c>
      <c r="M66" s="26">
        <v>12</v>
      </c>
      <c r="N66" s="26">
        <v>3</v>
      </c>
      <c r="O66" s="114">
        <f t="shared" si="3"/>
        <v>15</v>
      </c>
      <c r="P66" s="26">
        <v>12</v>
      </c>
      <c r="Q66" s="26"/>
      <c r="R66" s="133">
        <f t="shared" si="4"/>
        <v>12</v>
      </c>
      <c r="S66" s="51"/>
      <c r="T66" s="51"/>
      <c r="U66" s="51"/>
      <c r="V66" s="51"/>
    </row>
    <row r="67" spans="1:22" s="52" customFormat="1" ht="15.75">
      <c r="A67" s="122">
        <v>56</v>
      </c>
      <c r="B67" s="29" t="s">
        <v>90</v>
      </c>
      <c r="C67" s="26">
        <v>87</v>
      </c>
      <c r="D67" s="26">
        <v>29</v>
      </c>
      <c r="E67" s="26">
        <v>48</v>
      </c>
      <c r="F67" s="114">
        <f t="shared" si="0"/>
        <v>164</v>
      </c>
      <c r="G67" s="26">
        <v>378</v>
      </c>
      <c r="H67" s="26">
        <v>376</v>
      </c>
      <c r="I67" s="114">
        <f t="shared" si="1"/>
        <v>754</v>
      </c>
      <c r="J67" s="26">
        <v>10</v>
      </c>
      <c r="K67" s="26">
        <v>31</v>
      </c>
      <c r="L67" s="114">
        <f t="shared" si="2"/>
        <v>41</v>
      </c>
      <c r="M67" s="26">
        <v>10</v>
      </c>
      <c r="N67" s="26">
        <v>31</v>
      </c>
      <c r="O67" s="114">
        <f t="shared" si="3"/>
        <v>41</v>
      </c>
      <c r="P67" s="26">
        <v>10</v>
      </c>
      <c r="Q67" s="26">
        <v>31</v>
      </c>
      <c r="R67" s="133">
        <f t="shared" si="4"/>
        <v>41</v>
      </c>
      <c r="S67" s="51"/>
      <c r="T67" s="51"/>
      <c r="U67" s="51"/>
      <c r="V67" s="51"/>
    </row>
    <row r="68" spans="1:22" s="52" customFormat="1" ht="15.75">
      <c r="A68" s="122">
        <v>57</v>
      </c>
      <c r="B68" s="29" t="s">
        <v>91</v>
      </c>
      <c r="C68" s="26">
        <v>97</v>
      </c>
      <c r="D68" s="26">
        <v>117</v>
      </c>
      <c r="E68" s="26">
        <v>28</v>
      </c>
      <c r="F68" s="114">
        <f t="shared" si="0"/>
        <v>242</v>
      </c>
      <c r="G68" s="26">
        <v>2433</v>
      </c>
      <c r="H68" s="26">
        <v>19097</v>
      </c>
      <c r="I68" s="114">
        <f t="shared" si="1"/>
        <v>21530</v>
      </c>
      <c r="J68" s="26">
        <v>33</v>
      </c>
      <c r="K68" s="26">
        <v>6</v>
      </c>
      <c r="L68" s="114">
        <f t="shared" si="2"/>
        <v>39</v>
      </c>
      <c r="M68" s="26">
        <v>33</v>
      </c>
      <c r="N68" s="26">
        <v>6</v>
      </c>
      <c r="O68" s="114">
        <f t="shared" si="3"/>
        <v>39</v>
      </c>
      <c r="P68" s="26">
        <v>23</v>
      </c>
      <c r="Q68" s="26">
        <v>0</v>
      </c>
      <c r="R68" s="133">
        <f t="shared" si="4"/>
        <v>23</v>
      </c>
      <c r="S68" s="51"/>
      <c r="T68" s="51"/>
      <c r="U68" s="51"/>
      <c r="V68" s="51"/>
    </row>
    <row r="69" spans="1:22" s="52" customFormat="1" ht="15.75">
      <c r="A69" s="122">
        <v>58</v>
      </c>
      <c r="B69" s="29" t="s">
        <v>92</v>
      </c>
      <c r="C69" s="26">
        <v>74</v>
      </c>
      <c r="D69" s="26">
        <v>2</v>
      </c>
      <c r="E69" s="26">
        <v>55</v>
      </c>
      <c r="F69" s="114">
        <f t="shared" si="0"/>
        <v>131</v>
      </c>
      <c r="G69" s="26">
        <v>516</v>
      </c>
      <c r="H69" s="26">
        <v>42</v>
      </c>
      <c r="I69" s="114">
        <f t="shared" si="1"/>
        <v>558</v>
      </c>
      <c r="J69" s="26">
        <v>11</v>
      </c>
      <c r="K69" s="26">
        <v>2</v>
      </c>
      <c r="L69" s="114">
        <f t="shared" si="2"/>
        <v>13</v>
      </c>
      <c r="M69" s="26">
        <v>11</v>
      </c>
      <c r="N69" s="26">
        <v>2</v>
      </c>
      <c r="O69" s="114">
        <f t="shared" si="3"/>
        <v>13</v>
      </c>
      <c r="P69" s="26">
        <v>11</v>
      </c>
      <c r="Q69" s="26">
        <v>2</v>
      </c>
      <c r="R69" s="133">
        <f t="shared" si="4"/>
        <v>13</v>
      </c>
      <c r="S69" s="51"/>
      <c r="T69" s="51"/>
      <c r="U69" s="51"/>
      <c r="V69" s="51"/>
    </row>
    <row r="70" spans="1:22" s="52" customFormat="1" ht="15.75">
      <c r="A70" s="122">
        <v>59</v>
      </c>
      <c r="B70" s="29" t="s">
        <v>93</v>
      </c>
      <c r="C70" s="26">
        <v>0</v>
      </c>
      <c r="D70" s="26">
        <v>0</v>
      </c>
      <c r="E70" s="26">
        <v>12</v>
      </c>
      <c r="F70" s="114">
        <f t="shared" si="0"/>
        <v>12</v>
      </c>
      <c r="G70" s="26">
        <v>13</v>
      </c>
      <c r="H70" s="26">
        <v>0</v>
      </c>
      <c r="I70" s="114">
        <f t="shared" si="1"/>
        <v>13</v>
      </c>
      <c r="J70" s="26">
        <v>0</v>
      </c>
      <c r="K70" s="26">
        <v>0</v>
      </c>
      <c r="L70" s="114">
        <f t="shared" si="2"/>
        <v>0</v>
      </c>
      <c r="M70" s="26">
        <v>0</v>
      </c>
      <c r="N70" s="26">
        <v>0</v>
      </c>
      <c r="O70" s="114">
        <f t="shared" si="3"/>
        <v>0</v>
      </c>
      <c r="P70" s="26">
        <v>0</v>
      </c>
      <c r="Q70" s="26">
        <v>12</v>
      </c>
      <c r="R70" s="133">
        <f t="shared" si="4"/>
        <v>12</v>
      </c>
      <c r="S70" s="51"/>
      <c r="T70" s="51"/>
      <c r="U70" s="51"/>
      <c r="V70" s="51"/>
    </row>
    <row r="71" spans="1:22" s="53" customFormat="1" ht="15.75">
      <c r="A71" s="122">
        <v>60</v>
      </c>
      <c r="B71" s="29" t="s">
        <v>94</v>
      </c>
      <c r="C71" s="26"/>
      <c r="D71" s="26"/>
      <c r="E71" s="26">
        <v>26</v>
      </c>
      <c r="F71" s="114">
        <f t="shared" si="0"/>
        <v>26</v>
      </c>
      <c r="G71" s="26"/>
      <c r="H71" s="26">
        <v>60</v>
      </c>
      <c r="I71" s="114">
        <f t="shared" si="1"/>
        <v>60</v>
      </c>
      <c r="J71" s="26"/>
      <c r="K71" s="26">
        <v>10</v>
      </c>
      <c r="L71" s="114">
        <f t="shared" si="2"/>
        <v>10</v>
      </c>
      <c r="M71" s="26"/>
      <c r="N71" s="26"/>
      <c r="O71" s="114">
        <f t="shared" si="3"/>
        <v>0</v>
      </c>
      <c r="P71" s="26"/>
      <c r="Q71" s="26"/>
      <c r="R71" s="133">
        <f t="shared" si="4"/>
        <v>0</v>
      </c>
      <c r="S71" s="58"/>
      <c r="T71" s="58"/>
      <c r="U71" s="58"/>
      <c r="V71" s="58"/>
    </row>
    <row r="72" spans="1:22" s="52" customFormat="1" ht="15.75">
      <c r="A72" s="122">
        <v>61</v>
      </c>
      <c r="B72" s="29" t="s">
        <v>95</v>
      </c>
      <c r="C72" s="26"/>
      <c r="D72" s="26">
        <v>5</v>
      </c>
      <c r="E72" s="26">
        <v>33</v>
      </c>
      <c r="F72" s="114">
        <f t="shared" si="0"/>
        <v>38</v>
      </c>
      <c r="G72" s="26">
        <v>132</v>
      </c>
      <c r="H72" s="26">
        <v>93</v>
      </c>
      <c r="I72" s="114">
        <f t="shared" si="1"/>
        <v>225</v>
      </c>
      <c r="J72" s="26"/>
      <c r="K72" s="26"/>
      <c r="L72" s="114">
        <f t="shared" si="2"/>
        <v>0</v>
      </c>
      <c r="M72" s="26"/>
      <c r="N72" s="26"/>
      <c r="O72" s="114">
        <f t="shared" si="3"/>
        <v>0</v>
      </c>
      <c r="P72" s="26"/>
      <c r="Q72" s="26"/>
      <c r="R72" s="133">
        <f t="shared" si="4"/>
        <v>0</v>
      </c>
      <c r="S72" s="51"/>
      <c r="T72" s="51"/>
      <c r="U72" s="51"/>
      <c r="V72" s="51"/>
    </row>
    <row r="73" spans="1:22" s="52" customFormat="1" ht="15.75">
      <c r="A73" s="122">
        <v>62</v>
      </c>
      <c r="B73" s="29" t="s">
        <v>96</v>
      </c>
      <c r="C73" s="26">
        <v>169</v>
      </c>
      <c r="D73" s="26">
        <v>23</v>
      </c>
      <c r="E73" s="26">
        <v>33</v>
      </c>
      <c r="F73" s="114">
        <f t="shared" si="0"/>
        <v>225</v>
      </c>
      <c r="G73" s="26">
        <v>243</v>
      </c>
      <c r="H73" s="26">
        <v>33</v>
      </c>
      <c r="I73" s="114">
        <f t="shared" si="1"/>
        <v>276</v>
      </c>
      <c r="J73" s="26">
        <v>11</v>
      </c>
      <c r="K73" s="26">
        <v>0</v>
      </c>
      <c r="L73" s="114">
        <f t="shared" si="2"/>
        <v>11</v>
      </c>
      <c r="M73" s="26">
        <v>9</v>
      </c>
      <c r="N73" s="26">
        <v>0</v>
      </c>
      <c r="O73" s="114">
        <f t="shared" si="3"/>
        <v>9</v>
      </c>
      <c r="P73" s="26">
        <v>3</v>
      </c>
      <c r="Q73" s="26">
        <v>0</v>
      </c>
      <c r="R73" s="133">
        <f t="shared" si="4"/>
        <v>3</v>
      </c>
      <c r="S73" s="51"/>
      <c r="T73" s="51"/>
      <c r="U73" s="51"/>
      <c r="V73" s="51"/>
    </row>
    <row r="74" spans="1:22" s="53" customFormat="1" ht="15.75">
      <c r="A74" s="122">
        <v>63</v>
      </c>
      <c r="B74" s="29" t="s">
        <v>97</v>
      </c>
      <c r="C74" s="26"/>
      <c r="D74" s="26"/>
      <c r="E74" s="26"/>
      <c r="F74" s="114">
        <f t="shared" si="0"/>
        <v>0</v>
      </c>
      <c r="G74" s="26"/>
      <c r="H74" s="26"/>
      <c r="I74" s="114">
        <f t="shared" si="1"/>
        <v>0</v>
      </c>
      <c r="J74" s="26"/>
      <c r="K74" s="26"/>
      <c r="L74" s="114">
        <f t="shared" si="2"/>
        <v>0</v>
      </c>
      <c r="M74" s="26"/>
      <c r="N74" s="26"/>
      <c r="O74" s="114">
        <f t="shared" si="3"/>
        <v>0</v>
      </c>
      <c r="P74" s="26"/>
      <c r="Q74" s="26"/>
      <c r="R74" s="133">
        <f t="shared" si="4"/>
        <v>0</v>
      </c>
      <c r="S74" s="51"/>
      <c r="T74" s="51"/>
      <c r="U74" s="51"/>
      <c r="V74" s="51"/>
    </row>
    <row r="75" spans="1:22" s="55" customFormat="1" ht="18" customHeight="1" thickBot="1">
      <c r="A75" s="343" t="s">
        <v>98</v>
      </c>
      <c r="B75" s="34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  <c r="S75" s="51"/>
      <c r="T75" s="51"/>
      <c r="U75" s="51"/>
      <c r="V75" s="51"/>
    </row>
    <row r="78" spans="2:10" ht="19.5">
      <c r="B78" s="169" t="s">
        <v>99</v>
      </c>
      <c r="C78" s="170"/>
      <c r="D78" s="171"/>
      <c r="E78" s="171"/>
      <c r="F78" s="171"/>
      <c r="G78" s="171"/>
      <c r="H78" s="171"/>
      <c r="I78" s="172"/>
      <c r="J78" s="173"/>
    </row>
    <row r="79" spans="2:13" ht="18.75">
      <c r="B79" s="335" t="s">
        <v>100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</row>
    <row r="80" spans="2:14" ht="18.75">
      <c r="B80" s="335" t="s">
        <v>101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</row>
  </sheetData>
  <sheetProtection/>
  <mergeCells count="16">
    <mergeCell ref="B79:M79"/>
    <mergeCell ref="B80:N80"/>
    <mergeCell ref="A1:C1"/>
    <mergeCell ref="A7:A11"/>
    <mergeCell ref="B7:B11"/>
    <mergeCell ref="C7:F7"/>
    <mergeCell ref="A2:Q2"/>
    <mergeCell ref="A3:R3"/>
    <mergeCell ref="A4:R4"/>
    <mergeCell ref="G7:R7"/>
    <mergeCell ref="C8:F9"/>
    <mergeCell ref="G8:I9"/>
    <mergeCell ref="J8:L9"/>
    <mergeCell ref="M8:O9"/>
    <mergeCell ref="P8:R9"/>
    <mergeCell ref="A75:B75"/>
  </mergeCells>
  <printOptions/>
  <pageMargins left="0.5" right="0.5" top="1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83"/>
  <sheetViews>
    <sheetView zoomScalePageLayoutView="0" workbookViewId="0" topLeftCell="A46">
      <selection activeCell="B77" sqref="A77:K79"/>
    </sheetView>
  </sheetViews>
  <sheetFormatPr defaultColWidth="9.140625" defaultRowHeight="12.75"/>
  <cols>
    <col min="1" max="1" width="4.57421875" style="35" customWidth="1"/>
    <col min="2" max="2" width="16.00390625" style="35" customWidth="1"/>
    <col min="3" max="3" width="10.7109375" style="35" customWidth="1"/>
    <col min="4" max="4" width="11.421875" style="35" customWidth="1"/>
    <col min="5" max="5" width="11.57421875" style="35" customWidth="1"/>
    <col min="6" max="6" width="6.57421875" style="35" customWidth="1"/>
    <col min="7" max="7" width="8.00390625" style="35" customWidth="1"/>
    <col min="8" max="8" width="7.28125" style="35" customWidth="1"/>
    <col min="9" max="9" width="9.8515625" style="66" customWidth="1"/>
    <col min="10" max="10" width="8.421875" style="66" customWidth="1"/>
    <col min="11" max="11" width="8.00390625" style="66" customWidth="1"/>
    <col min="12" max="12" width="10.421875" style="59" customWidth="1"/>
    <col min="13" max="13" width="8.8515625" style="35" customWidth="1"/>
    <col min="14" max="14" width="9.8515625" style="35" customWidth="1"/>
    <col min="15" max="15" width="13.28125" style="35" customWidth="1"/>
    <col min="16" max="16" width="5.28125" style="35" customWidth="1"/>
    <col min="17" max="17" width="5.140625" style="35" customWidth="1"/>
    <col min="18" max="18" width="5.57421875" style="35" customWidth="1"/>
    <col min="19" max="19" width="5.28125" style="35" customWidth="1"/>
    <col min="20" max="20" width="6.28125" style="35" customWidth="1"/>
    <col min="21" max="21" width="5.421875" style="35" customWidth="1"/>
    <col min="22" max="22" width="6.57421875" style="35" customWidth="1"/>
    <col min="23" max="23" width="7.00390625" style="35" bestFit="1" customWidth="1"/>
    <col min="24" max="24" width="6.57421875" style="35" customWidth="1"/>
    <col min="25" max="25" width="6.8515625" style="35" customWidth="1"/>
    <col min="26" max="26" width="7.421875" style="35" customWidth="1"/>
    <col min="27" max="27" width="5.421875" style="35" customWidth="1"/>
    <col min="28" max="28" width="6.7109375" style="35" customWidth="1"/>
    <col min="29" max="29" width="5.7109375" style="35" customWidth="1"/>
    <col min="30" max="30" width="7.421875" style="35" customWidth="1"/>
    <col min="31" max="16384" width="9.140625" style="35" customWidth="1"/>
  </cols>
  <sheetData>
    <row r="1" spans="1:26" ht="49.5" customHeight="1">
      <c r="A1" s="363" t="s">
        <v>191</v>
      </c>
      <c r="B1" s="363"/>
      <c r="C1" s="363"/>
      <c r="I1" s="35"/>
      <c r="J1" s="35"/>
      <c r="K1" s="35"/>
      <c r="M1" s="60"/>
      <c r="Z1" s="61"/>
    </row>
    <row r="2" spans="1:26" ht="24.75" customHeight="1">
      <c r="A2" s="364" t="s">
        <v>118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W2" s="62"/>
      <c r="Y2" s="62"/>
      <c r="Z2" s="62"/>
    </row>
    <row r="3" spans="1:21" s="63" customFormat="1" ht="16.5" customHeight="1">
      <c r="A3" s="357" t="s">
        <v>169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9"/>
      <c r="Q3" s="64"/>
      <c r="R3" s="64"/>
      <c r="S3" s="64"/>
      <c r="T3" s="64"/>
      <c r="U3" s="64"/>
    </row>
    <row r="4" spans="1:241" s="63" customFormat="1" ht="18.75">
      <c r="A4" s="365" t="s">
        <v>142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</row>
    <row r="5" ht="26.25" customHeight="1" thickBot="1">
      <c r="P5" s="65"/>
    </row>
    <row r="6" spans="1:14" s="67" customFormat="1" ht="31.5" customHeight="1">
      <c r="A6" s="366" t="s">
        <v>1</v>
      </c>
      <c r="B6" s="369" t="s">
        <v>13</v>
      </c>
      <c r="C6" s="372" t="s">
        <v>119</v>
      </c>
      <c r="D6" s="373"/>
      <c r="E6" s="373"/>
      <c r="F6" s="373"/>
      <c r="G6" s="373"/>
      <c r="H6" s="373"/>
      <c r="I6" s="373"/>
      <c r="J6" s="353" t="s">
        <v>120</v>
      </c>
      <c r="K6" s="353"/>
      <c r="L6" s="353"/>
      <c r="M6" s="353"/>
      <c r="N6" s="354"/>
    </row>
    <row r="7" spans="1:14" s="67" customFormat="1" ht="40.5" customHeight="1">
      <c r="A7" s="367"/>
      <c r="B7" s="370"/>
      <c r="C7" s="355" t="s">
        <v>121</v>
      </c>
      <c r="D7" s="356" t="s">
        <v>122</v>
      </c>
      <c r="E7" s="356" t="s">
        <v>123</v>
      </c>
      <c r="F7" s="362" t="s">
        <v>124</v>
      </c>
      <c r="G7" s="362"/>
      <c r="H7" s="362"/>
      <c r="I7" s="362"/>
      <c r="J7" s="356" t="s">
        <v>125</v>
      </c>
      <c r="K7" s="356" t="s">
        <v>126</v>
      </c>
      <c r="L7" s="356" t="s">
        <v>127</v>
      </c>
      <c r="M7" s="356" t="s">
        <v>128</v>
      </c>
      <c r="N7" s="360" t="s">
        <v>129</v>
      </c>
    </row>
    <row r="8" spans="1:14" s="67" customFormat="1" ht="33.75" customHeight="1">
      <c r="A8" s="367"/>
      <c r="B8" s="370"/>
      <c r="C8" s="355"/>
      <c r="D8" s="356"/>
      <c r="E8" s="356"/>
      <c r="F8" s="361" t="s">
        <v>130</v>
      </c>
      <c r="G8" s="361"/>
      <c r="H8" s="361" t="s">
        <v>131</v>
      </c>
      <c r="I8" s="362" t="s">
        <v>14</v>
      </c>
      <c r="J8" s="356"/>
      <c r="K8" s="356"/>
      <c r="L8" s="356"/>
      <c r="M8" s="356"/>
      <c r="N8" s="360"/>
    </row>
    <row r="9" spans="1:14" s="67" customFormat="1" ht="30.75" customHeight="1">
      <c r="A9" s="367"/>
      <c r="B9" s="370"/>
      <c r="C9" s="355"/>
      <c r="D9" s="356"/>
      <c r="E9" s="356"/>
      <c r="F9" s="68" t="s">
        <v>132</v>
      </c>
      <c r="G9" s="68" t="s">
        <v>133</v>
      </c>
      <c r="H9" s="361"/>
      <c r="I9" s="362"/>
      <c r="J9" s="356"/>
      <c r="K9" s="356"/>
      <c r="L9" s="356"/>
      <c r="M9" s="356"/>
      <c r="N9" s="360"/>
    </row>
    <row r="10" spans="1:14" s="72" customFormat="1" ht="18" customHeight="1">
      <c r="A10" s="368"/>
      <c r="B10" s="371"/>
      <c r="C10" s="69">
        <v>1</v>
      </c>
      <c r="D10" s="69">
        <v>2</v>
      </c>
      <c r="E10" s="69">
        <v>3</v>
      </c>
      <c r="F10" s="69">
        <v>4</v>
      </c>
      <c r="G10" s="69">
        <v>5</v>
      </c>
      <c r="H10" s="69">
        <v>6</v>
      </c>
      <c r="I10" s="70" t="s">
        <v>134</v>
      </c>
      <c r="J10" s="69">
        <v>8</v>
      </c>
      <c r="K10" s="69">
        <v>9</v>
      </c>
      <c r="L10" s="69">
        <v>10</v>
      </c>
      <c r="M10" s="69">
        <v>11</v>
      </c>
      <c r="N10" s="71">
        <v>12</v>
      </c>
    </row>
    <row r="11" spans="1:15" s="99" customFormat="1" ht="12.75">
      <c r="A11" s="73">
        <v>1</v>
      </c>
      <c r="B11" s="74" t="s">
        <v>35</v>
      </c>
      <c r="C11" s="75">
        <v>1721</v>
      </c>
      <c r="D11" s="75">
        <v>40369</v>
      </c>
      <c r="E11" s="75">
        <v>17017</v>
      </c>
      <c r="F11" s="75"/>
      <c r="G11" s="75">
        <v>406</v>
      </c>
      <c r="H11" s="75">
        <v>1246</v>
      </c>
      <c r="I11" s="75">
        <f>F11+G11+H11</f>
        <v>1652</v>
      </c>
      <c r="J11" s="75">
        <v>408</v>
      </c>
      <c r="K11" s="75">
        <v>604</v>
      </c>
      <c r="L11" s="75">
        <v>3874</v>
      </c>
      <c r="M11" s="75">
        <v>3894</v>
      </c>
      <c r="N11" s="76">
        <v>2802</v>
      </c>
      <c r="O11" s="98"/>
    </row>
    <row r="12" spans="1:15" s="99" customFormat="1" ht="12.75">
      <c r="A12" s="73">
        <v>2</v>
      </c>
      <c r="B12" s="74" t="s">
        <v>36</v>
      </c>
      <c r="C12" s="75">
        <v>245</v>
      </c>
      <c r="D12" s="75">
        <v>23019</v>
      </c>
      <c r="E12" s="75">
        <v>40652</v>
      </c>
      <c r="F12" s="75">
        <v>30</v>
      </c>
      <c r="G12" s="75">
        <v>153</v>
      </c>
      <c r="H12" s="75">
        <v>535</v>
      </c>
      <c r="I12" s="75">
        <f aca="true" t="shared" si="0" ref="I12:I73">F12+G12+H12</f>
        <v>718</v>
      </c>
      <c r="J12" s="75">
        <v>737</v>
      </c>
      <c r="K12" s="75">
        <v>668</v>
      </c>
      <c r="L12" s="75">
        <v>4246</v>
      </c>
      <c r="M12" s="75">
        <v>1091</v>
      </c>
      <c r="N12" s="76">
        <v>419</v>
      </c>
      <c r="O12" s="98"/>
    </row>
    <row r="13" spans="1:15" s="99" customFormat="1" ht="12.75">
      <c r="A13" s="73">
        <v>3</v>
      </c>
      <c r="B13" s="74" t="s">
        <v>37</v>
      </c>
      <c r="C13" s="75">
        <v>173</v>
      </c>
      <c r="D13" s="75">
        <v>9014</v>
      </c>
      <c r="E13" s="75">
        <v>16</v>
      </c>
      <c r="F13" s="75">
        <v>71</v>
      </c>
      <c r="G13" s="75">
        <v>218</v>
      </c>
      <c r="H13" s="75">
        <v>574</v>
      </c>
      <c r="I13" s="75">
        <f t="shared" si="0"/>
        <v>863</v>
      </c>
      <c r="J13" s="75">
        <v>538</v>
      </c>
      <c r="K13" s="75">
        <v>538</v>
      </c>
      <c r="L13" s="75">
        <v>3785</v>
      </c>
      <c r="M13" s="75">
        <v>1004</v>
      </c>
      <c r="N13" s="76">
        <v>556</v>
      </c>
      <c r="O13" s="98"/>
    </row>
    <row r="14" spans="1:15" s="99" customFormat="1" ht="12.75">
      <c r="A14" s="73">
        <v>4</v>
      </c>
      <c r="B14" s="74" t="s">
        <v>38</v>
      </c>
      <c r="C14" s="75">
        <v>659</v>
      </c>
      <c r="D14" s="75">
        <v>31774</v>
      </c>
      <c r="E14" s="75">
        <v>4239</v>
      </c>
      <c r="F14" s="75">
        <v>131</v>
      </c>
      <c r="G14" s="75">
        <v>238</v>
      </c>
      <c r="H14" s="75">
        <v>1330</v>
      </c>
      <c r="I14" s="75">
        <f t="shared" si="0"/>
        <v>1699</v>
      </c>
      <c r="J14" s="75">
        <v>1418</v>
      </c>
      <c r="K14" s="75">
        <v>1418</v>
      </c>
      <c r="L14" s="75">
        <v>5570</v>
      </c>
      <c r="M14" s="75">
        <v>328</v>
      </c>
      <c r="N14" s="76">
        <v>229</v>
      </c>
      <c r="O14" s="98"/>
    </row>
    <row r="15" spans="1:15" s="99" customFormat="1" ht="12.75">
      <c r="A15" s="73">
        <v>5</v>
      </c>
      <c r="B15" s="74" t="s">
        <v>39</v>
      </c>
      <c r="C15" s="75">
        <v>1486</v>
      </c>
      <c r="D15" s="75">
        <v>140293</v>
      </c>
      <c r="E15" s="75">
        <v>91761</v>
      </c>
      <c r="F15" s="75">
        <v>69</v>
      </c>
      <c r="G15" s="75">
        <v>197</v>
      </c>
      <c r="H15" s="75">
        <v>1397</v>
      </c>
      <c r="I15" s="75">
        <f t="shared" si="0"/>
        <v>1663</v>
      </c>
      <c r="J15" s="75">
        <v>2479</v>
      </c>
      <c r="K15" s="75">
        <v>2479</v>
      </c>
      <c r="L15" s="75">
        <v>16735</v>
      </c>
      <c r="M15" s="75">
        <v>1452</v>
      </c>
      <c r="N15" s="76">
        <v>1129</v>
      </c>
      <c r="O15" s="98"/>
    </row>
    <row r="16" spans="1:15" s="99" customFormat="1" ht="12.75">
      <c r="A16" s="73">
        <v>6</v>
      </c>
      <c r="B16" s="74" t="s">
        <v>40</v>
      </c>
      <c r="C16" s="75">
        <v>171</v>
      </c>
      <c r="D16" s="75">
        <v>20894</v>
      </c>
      <c r="E16" s="75">
        <v>43367</v>
      </c>
      <c r="F16" s="75">
        <v>98</v>
      </c>
      <c r="G16" s="75">
        <v>203</v>
      </c>
      <c r="H16" s="75">
        <v>760</v>
      </c>
      <c r="I16" s="75">
        <f t="shared" si="0"/>
        <v>1061</v>
      </c>
      <c r="J16" s="75">
        <v>724</v>
      </c>
      <c r="K16" s="75">
        <v>975</v>
      </c>
      <c r="L16" s="75">
        <v>5913</v>
      </c>
      <c r="M16" s="75">
        <v>393</v>
      </c>
      <c r="N16" s="76">
        <v>266</v>
      </c>
      <c r="O16" s="98"/>
    </row>
    <row r="17" spans="1:15" s="78" customFormat="1" ht="12.75">
      <c r="A17" s="73">
        <v>7</v>
      </c>
      <c r="B17" s="74" t="s">
        <v>41</v>
      </c>
      <c r="C17" s="75">
        <v>14691</v>
      </c>
      <c r="D17" s="75">
        <v>377615</v>
      </c>
      <c r="E17" s="75"/>
      <c r="F17" s="75"/>
      <c r="G17" s="75"/>
      <c r="H17" s="75"/>
      <c r="I17" s="75">
        <f t="shared" si="0"/>
        <v>0</v>
      </c>
      <c r="J17" s="75"/>
      <c r="K17" s="75">
        <v>907</v>
      </c>
      <c r="L17" s="75">
        <v>7000</v>
      </c>
      <c r="M17" s="75"/>
      <c r="N17" s="76"/>
      <c r="O17" s="77"/>
    </row>
    <row r="18" spans="1:15" s="99" customFormat="1" ht="12.75">
      <c r="A18" s="73">
        <v>8</v>
      </c>
      <c r="B18" s="74" t="s">
        <v>42</v>
      </c>
      <c r="C18" s="75">
        <v>23195</v>
      </c>
      <c r="D18" s="75">
        <v>498927</v>
      </c>
      <c r="E18" s="75">
        <v>835</v>
      </c>
      <c r="F18" s="75">
        <v>57</v>
      </c>
      <c r="G18" s="75">
        <v>117</v>
      </c>
      <c r="H18" s="75">
        <v>966</v>
      </c>
      <c r="I18" s="75">
        <f t="shared" si="0"/>
        <v>1140</v>
      </c>
      <c r="J18" s="75">
        <v>586</v>
      </c>
      <c r="K18" s="75">
        <v>544</v>
      </c>
      <c r="L18" s="75">
        <v>4131</v>
      </c>
      <c r="M18" s="75">
        <v>2300</v>
      </c>
      <c r="N18" s="76">
        <v>1664</v>
      </c>
      <c r="O18" s="98"/>
    </row>
    <row r="19" spans="1:15" s="99" customFormat="1" ht="12.75">
      <c r="A19" s="73">
        <v>9</v>
      </c>
      <c r="B19" s="74" t="s">
        <v>43</v>
      </c>
      <c r="C19" s="75">
        <v>854</v>
      </c>
      <c r="D19" s="75">
        <v>139068</v>
      </c>
      <c r="E19" s="75">
        <v>18669</v>
      </c>
      <c r="F19" s="75">
        <v>89</v>
      </c>
      <c r="G19" s="75">
        <v>163</v>
      </c>
      <c r="H19" s="75">
        <v>1406</v>
      </c>
      <c r="I19" s="75">
        <f t="shared" si="0"/>
        <v>1658</v>
      </c>
      <c r="J19" s="75">
        <v>1118</v>
      </c>
      <c r="K19" s="75">
        <v>1202</v>
      </c>
      <c r="L19" s="75">
        <v>7783</v>
      </c>
      <c r="M19" s="75">
        <v>1050</v>
      </c>
      <c r="N19" s="76">
        <v>805</v>
      </c>
      <c r="O19" s="98"/>
    </row>
    <row r="20" spans="1:15" s="99" customFormat="1" ht="12.75">
      <c r="A20" s="73">
        <v>10</v>
      </c>
      <c r="B20" s="74" t="s">
        <v>44</v>
      </c>
      <c r="C20" s="75">
        <v>77</v>
      </c>
      <c r="D20" s="75">
        <v>22000</v>
      </c>
      <c r="E20" s="75">
        <v>21600</v>
      </c>
      <c r="F20" s="75">
        <v>25</v>
      </c>
      <c r="G20" s="75">
        <v>92</v>
      </c>
      <c r="H20" s="75">
        <v>473</v>
      </c>
      <c r="I20" s="75">
        <f t="shared" si="0"/>
        <v>590</v>
      </c>
      <c r="J20" s="75">
        <v>819</v>
      </c>
      <c r="K20" s="75">
        <v>841</v>
      </c>
      <c r="L20" s="75">
        <v>5464</v>
      </c>
      <c r="M20" s="75">
        <v>912</v>
      </c>
      <c r="N20" s="76">
        <v>735</v>
      </c>
      <c r="O20" s="98"/>
    </row>
    <row r="21" spans="1:15" s="78" customFormat="1" ht="12.75">
      <c r="A21" s="73">
        <v>11</v>
      </c>
      <c r="B21" s="74" t="s">
        <v>45</v>
      </c>
      <c r="C21" s="75"/>
      <c r="D21" s="75"/>
      <c r="E21" s="75"/>
      <c r="F21" s="75"/>
      <c r="G21" s="75"/>
      <c r="H21" s="75"/>
      <c r="I21" s="75">
        <f t="shared" si="0"/>
        <v>0</v>
      </c>
      <c r="J21" s="75"/>
      <c r="K21" s="75"/>
      <c r="L21" s="75"/>
      <c r="M21" s="75"/>
      <c r="N21" s="76"/>
      <c r="O21" s="77"/>
    </row>
    <row r="22" spans="1:15" s="78" customFormat="1" ht="12.75">
      <c r="A22" s="73">
        <v>12</v>
      </c>
      <c r="B22" s="74" t="s">
        <v>46</v>
      </c>
      <c r="C22" s="75">
        <v>3255</v>
      </c>
      <c r="D22" s="75">
        <v>192676</v>
      </c>
      <c r="E22" s="75">
        <v>1800</v>
      </c>
      <c r="F22" s="75">
        <v>86</v>
      </c>
      <c r="G22" s="75">
        <v>160</v>
      </c>
      <c r="H22" s="75">
        <v>1298</v>
      </c>
      <c r="I22" s="75">
        <f t="shared" si="0"/>
        <v>1544</v>
      </c>
      <c r="J22" s="75">
        <v>910</v>
      </c>
      <c r="K22" s="75">
        <v>912</v>
      </c>
      <c r="L22" s="75">
        <v>6263</v>
      </c>
      <c r="M22" s="75">
        <v>5557</v>
      </c>
      <c r="N22" s="76">
        <v>3878</v>
      </c>
      <c r="O22" s="77"/>
    </row>
    <row r="23" spans="1:15" s="99" customFormat="1" ht="12.75">
      <c r="A23" s="73">
        <v>13</v>
      </c>
      <c r="B23" s="74" t="s">
        <v>135</v>
      </c>
      <c r="C23" s="75">
        <v>628</v>
      </c>
      <c r="D23" s="75">
        <v>33491</v>
      </c>
      <c r="E23" s="75">
        <v>7733</v>
      </c>
      <c r="F23" s="75">
        <v>91</v>
      </c>
      <c r="G23" s="75">
        <v>170</v>
      </c>
      <c r="H23" s="75">
        <v>7195</v>
      </c>
      <c r="I23" s="75">
        <f t="shared" si="0"/>
        <v>7456</v>
      </c>
      <c r="J23" s="75">
        <v>2395</v>
      </c>
      <c r="K23" s="75">
        <v>2380</v>
      </c>
      <c r="L23" s="75">
        <v>11716</v>
      </c>
      <c r="M23" s="75">
        <v>386</v>
      </c>
      <c r="N23" s="76">
        <v>264</v>
      </c>
      <c r="O23" s="98"/>
    </row>
    <row r="24" spans="1:15" s="99" customFormat="1" ht="12.75">
      <c r="A24" s="73">
        <v>14</v>
      </c>
      <c r="B24" s="74" t="s">
        <v>48</v>
      </c>
      <c r="C24" s="75">
        <v>2554</v>
      </c>
      <c r="D24" s="75">
        <v>105215</v>
      </c>
      <c r="E24" s="75"/>
      <c r="F24" s="75"/>
      <c r="G24" s="75"/>
      <c r="H24" s="75"/>
      <c r="I24" s="75">
        <f t="shared" si="0"/>
        <v>0</v>
      </c>
      <c r="J24" s="75"/>
      <c r="K24" s="75"/>
      <c r="L24" s="75"/>
      <c r="M24" s="75"/>
      <c r="N24" s="76"/>
      <c r="O24" s="98"/>
    </row>
    <row r="25" spans="1:15" s="100" customFormat="1" ht="12.75">
      <c r="A25" s="137">
        <v>15</v>
      </c>
      <c r="B25" s="138" t="s">
        <v>49</v>
      </c>
      <c r="C25" s="75">
        <v>694</v>
      </c>
      <c r="D25" s="75">
        <v>127589</v>
      </c>
      <c r="E25" s="75">
        <v>29040</v>
      </c>
      <c r="F25" s="75">
        <v>70</v>
      </c>
      <c r="G25" s="75">
        <v>153</v>
      </c>
      <c r="H25" s="75">
        <v>884</v>
      </c>
      <c r="I25" s="75">
        <f t="shared" si="0"/>
        <v>1107</v>
      </c>
      <c r="J25" s="75">
        <v>2210</v>
      </c>
      <c r="K25" s="75">
        <v>2062</v>
      </c>
      <c r="L25" s="75">
        <v>7356</v>
      </c>
      <c r="M25" s="75">
        <v>664</v>
      </c>
      <c r="N25" s="76">
        <v>545</v>
      </c>
      <c r="O25" s="98"/>
    </row>
    <row r="26" spans="1:15" s="99" customFormat="1" ht="12.75">
      <c r="A26" s="73">
        <v>16</v>
      </c>
      <c r="B26" s="74" t="s">
        <v>50</v>
      </c>
      <c r="C26" s="75">
        <v>397</v>
      </c>
      <c r="D26" s="75">
        <v>32511</v>
      </c>
      <c r="E26" s="75">
        <v>425186</v>
      </c>
      <c r="F26" s="75">
        <v>168</v>
      </c>
      <c r="G26" s="75">
        <v>637</v>
      </c>
      <c r="H26" s="75">
        <v>4029</v>
      </c>
      <c r="I26" s="75">
        <f t="shared" si="0"/>
        <v>4834</v>
      </c>
      <c r="J26" s="75">
        <v>2381</v>
      </c>
      <c r="K26" s="75">
        <v>2399</v>
      </c>
      <c r="L26" s="75">
        <v>12633</v>
      </c>
      <c r="M26" s="75">
        <v>1609</v>
      </c>
      <c r="N26" s="76">
        <v>1093</v>
      </c>
      <c r="O26" s="98"/>
    </row>
    <row r="27" spans="1:15" s="99" customFormat="1" ht="12.75">
      <c r="A27" s="73">
        <v>17</v>
      </c>
      <c r="B27" s="74" t="s">
        <v>51</v>
      </c>
      <c r="C27" s="75">
        <v>195</v>
      </c>
      <c r="D27" s="75">
        <v>14000</v>
      </c>
      <c r="E27" s="75">
        <v>35000</v>
      </c>
      <c r="F27" s="75">
        <v>124</v>
      </c>
      <c r="G27" s="75">
        <v>223</v>
      </c>
      <c r="H27" s="75">
        <v>426</v>
      </c>
      <c r="I27" s="75">
        <f t="shared" si="0"/>
        <v>773</v>
      </c>
      <c r="J27" s="75">
        <v>482</v>
      </c>
      <c r="K27" s="75">
        <v>482</v>
      </c>
      <c r="L27" s="75">
        <v>2643</v>
      </c>
      <c r="M27" s="75">
        <v>465</v>
      </c>
      <c r="N27" s="76">
        <v>334</v>
      </c>
      <c r="O27" s="98"/>
    </row>
    <row r="28" spans="1:15" s="99" customFormat="1" ht="12.75">
      <c r="A28" s="73">
        <v>18</v>
      </c>
      <c r="B28" s="74" t="s">
        <v>52</v>
      </c>
      <c r="C28" s="75">
        <v>393</v>
      </c>
      <c r="D28" s="75">
        <v>21172</v>
      </c>
      <c r="E28" s="75">
        <v>9000</v>
      </c>
      <c r="F28" s="75">
        <v>67</v>
      </c>
      <c r="G28" s="75">
        <v>234</v>
      </c>
      <c r="H28" s="75">
        <v>1580</v>
      </c>
      <c r="I28" s="75">
        <f t="shared" si="0"/>
        <v>1881</v>
      </c>
      <c r="J28" s="75">
        <v>1753</v>
      </c>
      <c r="K28" s="75">
        <v>1686</v>
      </c>
      <c r="L28" s="75">
        <v>6879</v>
      </c>
      <c r="M28" s="75">
        <v>211</v>
      </c>
      <c r="N28" s="139">
        <v>0.71</v>
      </c>
      <c r="O28" s="98"/>
    </row>
    <row r="29" spans="1:15" s="99" customFormat="1" ht="12.75">
      <c r="A29" s="73">
        <v>19</v>
      </c>
      <c r="B29" s="74" t="s">
        <v>53</v>
      </c>
      <c r="C29" s="75">
        <v>2986</v>
      </c>
      <c r="D29" s="75">
        <v>472694</v>
      </c>
      <c r="E29" s="75"/>
      <c r="F29" s="75"/>
      <c r="G29" s="75"/>
      <c r="H29" s="75"/>
      <c r="I29" s="75">
        <f t="shared" si="0"/>
        <v>0</v>
      </c>
      <c r="J29" s="75"/>
      <c r="K29" s="75">
        <v>1099</v>
      </c>
      <c r="L29" s="75">
        <v>6579</v>
      </c>
      <c r="M29" s="75">
        <v>1871</v>
      </c>
      <c r="N29" s="76">
        <v>1302</v>
      </c>
      <c r="O29" s="98"/>
    </row>
    <row r="30" spans="1:15" s="100" customFormat="1" ht="12.75">
      <c r="A30" s="137">
        <v>20</v>
      </c>
      <c r="B30" s="138" t="s">
        <v>54</v>
      </c>
      <c r="C30" s="75">
        <v>1124</v>
      </c>
      <c r="D30" s="75">
        <v>35374</v>
      </c>
      <c r="E30" s="75">
        <v>9361</v>
      </c>
      <c r="F30" s="75">
        <v>201</v>
      </c>
      <c r="G30" s="75">
        <v>333</v>
      </c>
      <c r="H30" s="75">
        <v>953</v>
      </c>
      <c r="I30" s="75">
        <f t="shared" si="0"/>
        <v>1487</v>
      </c>
      <c r="J30" s="75"/>
      <c r="K30" s="75">
        <v>851</v>
      </c>
      <c r="L30" s="75">
        <v>4360</v>
      </c>
      <c r="M30" s="75">
        <v>2634</v>
      </c>
      <c r="N30" s="76">
        <v>1852</v>
      </c>
      <c r="O30" s="98"/>
    </row>
    <row r="31" spans="1:24" s="83" customFormat="1" ht="12.75">
      <c r="A31" s="73">
        <v>21</v>
      </c>
      <c r="B31" s="74" t="s">
        <v>55</v>
      </c>
      <c r="C31" s="75"/>
      <c r="D31" s="75"/>
      <c r="E31" s="75"/>
      <c r="F31" s="75"/>
      <c r="G31" s="75"/>
      <c r="H31" s="75"/>
      <c r="I31" s="75">
        <f t="shared" si="0"/>
        <v>0</v>
      </c>
      <c r="J31" s="75"/>
      <c r="K31" s="75"/>
      <c r="L31" s="75"/>
      <c r="M31" s="75"/>
      <c r="N31" s="76"/>
      <c r="O31" s="81"/>
      <c r="P31" s="82"/>
      <c r="Q31" s="82"/>
      <c r="R31" s="82"/>
      <c r="S31" s="82"/>
      <c r="T31" s="82"/>
      <c r="U31" s="82"/>
      <c r="V31" s="82"/>
      <c r="W31" s="82"/>
      <c r="X31" s="82"/>
    </row>
    <row r="32" spans="1:15" s="99" customFormat="1" ht="12.75">
      <c r="A32" s="73">
        <v>22</v>
      </c>
      <c r="B32" s="74" t="s">
        <v>56</v>
      </c>
      <c r="C32" s="75">
        <v>2000</v>
      </c>
      <c r="D32" s="75">
        <v>221440</v>
      </c>
      <c r="E32" s="75">
        <v>13550</v>
      </c>
      <c r="F32" s="75"/>
      <c r="G32" s="75"/>
      <c r="H32" s="75"/>
      <c r="I32" s="75">
        <f t="shared" si="0"/>
        <v>0</v>
      </c>
      <c r="J32" s="75"/>
      <c r="K32" s="75">
        <v>2148</v>
      </c>
      <c r="L32" s="75">
        <v>12711</v>
      </c>
      <c r="M32" s="75">
        <v>660</v>
      </c>
      <c r="N32" s="76">
        <v>522</v>
      </c>
      <c r="O32" s="98"/>
    </row>
    <row r="33" spans="1:15" s="99" customFormat="1" ht="12.75">
      <c r="A33" s="73">
        <v>23</v>
      </c>
      <c r="B33" s="74" t="s">
        <v>57</v>
      </c>
      <c r="C33" s="75">
        <v>1216</v>
      </c>
      <c r="D33" s="75">
        <v>69338</v>
      </c>
      <c r="E33" s="75">
        <v>12075</v>
      </c>
      <c r="F33" s="75">
        <v>53</v>
      </c>
      <c r="G33" s="75">
        <v>158</v>
      </c>
      <c r="H33" s="75">
        <v>348</v>
      </c>
      <c r="I33" s="75">
        <f t="shared" si="0"/>
        <v>559</v>
      </c>
      <c r="J33" s="75">
        <v>1303</v>
      </c>
      <c r="K33" s="75">
        <v>1303</v>
      </c>
      <c r="L33" s="75">
        <v>8041</v>
      </c>
      <c r="M33" s="75">
        <v>635</v>
      </c>
      <c r="N33" s="76">
        <v>490</v>
      </c>
      <c r="O33" s="98"/>
    </row>
    <row r="34" spans="1:15" s="78" customFormat="1" ht="12.75">
      <c r="A34" s="73">
        <v>24</v>
      </c>
      <c r="B34" s="74" t="s">
        <v>58</v>
      </c>
      <c r="C34" s="75"/>
      <c r="D34" s="75"/>
      <c r="E34" s="75"/>
      <c r="F34" s="75"/>
      <c r="G34" s="75"/>
      <c r="H34" s="75"/>
      <c r="I34" s="75">
        <f t="shared" si="0"/>
        <v>0</v>
      </c>
      <c r="J34" s="75"/>
      <c r="K34" s="75"/>
      <c r="L34" s="75"/>
      <c r="M34" s="75"/>
      <c r="N34" s="76"/>
      <c r="O34" s="77"/>
    </row>
    <row r="35" spans="1:15" s="99" customFormat="1" ht="12.75">
      <c r="A35" s="73">
        <v>25</v>
      </c>
      <c r="B35" s="74" t="s">
        <v>59</v>
      </c>
      <c r="C35" s="75">
        <v>6530</v>
      </c>
      <c r="D35" s="75">
        <v>539700</v>
      </c>
      <c r="E35" s="75">
        <v>23150</v>
      </c>
      <c r="F35" s="75">
        <v>52</v>
      </c>
      <c r="G35" s="75">
        <v>611</v>
      </c>
      <c r="H35" s="75">
        <v>3856</v>
      </c>
      <c r="I35" s="75">
        <f t="shared" si="0"/>
        <v>4519</v>
      </c>
      <c r="J35" s="75">
        <v>2920</v>
      </c>
      <c r="K35" s="75">
        <v>2934</v>
      </c>
      <c r="L35" s="75">
        <v>16727</v>
      </c>
      <c r="M35" s="75">
        <v>1474</v>
      </c>
      <c r="N35" s="76">
        <v>1182</v>
      </c>
      <c r="O35" s="98"/>
    </row>
    <row r="36" spans="1:24" ht="12.75">
      <c r="A36" s="73">
        <v>26</v>
      </c>
      <c r="B36" s="74" t="s">
        <v>60</v>
      </c>
      <c r="C36" s="75"/>
      <c r="D36" s="75"/>
      <c r="E36" s="75"/>
      <c r="F36" s="75"/>
      <c r="G36" s="75"/>
      <c r="H36" s="75"/>
      <c r="I36" s="75">
        <f t="shared" si="0"/>
        <v>0</v>
      </c>
      <c r="J36" s="75"/>
      <c r="K36" s="75"/>
      <c r="L36" s="75"/>
      <c r="M36" s="75"/>
      <c r="N36" s="76"/>
      <c r="O36" s="77"/>
      <c r="P36" s="79"/>
      <c r="Q36" s="79"/>
      <c r="R36" s="79"/>
      <c r="S36" s="79"/>
      <c r="T36" s="79"/>
      <c r="U36" s="79"/>
      <c r="V36" s="79"/>
      <c r="W36" s="79"/>
      <c r="X36" s="79"/>
    </row>
    <row r="37" spans="1:15" s="78" customFormat="1" ht="12.75">
      <c r="A37" s="73">
        <v>27</v>
      </c>
      <c r="B37" s="74" t="s">
        <v>61</v>
      </c>
      <c r="C37" s="75">
        <v>1979</v>
      </c>
      <c r="D37" s="75">
        <v>80897</v>
      </c>
      <c r="E37" s="75"/>
      <c r="F37" s="75">
        <v>113</v>
      </c>
      <c r="G37" s="75">
        <v>128</v>
      </c>
      <c r="H37" s="75">
        <v>658</v>
      </c>
      <c r="I37" s="75">
        <f t="shared" si="0"/>
        <v>899</v>
      </c>
      <c r="J37" s="75"/>
      <c r="K37" s="75">
        <v>526</v>
      </c>
      <c r="L37" s="75">
        <v>3833</v>
      </c>
      <c r="M37" s="75">
        <v>646</v>
      </c>
      <c r="N37" s="76">
        <v>442</v>
      </c>
      <c r="O37" s="77"/>
    </row>
    <row r="38" spans="1:15" s="78" customFormat="1" ht="12.75">
      <c r="A38" s="73">
        <v>28</v>
      </c>
      <c r="B38" s="74" t="s">
        <v>62</v>
      </c>
      <c r="C38" s="75"/>
      <c r="D38" s="75"/>
      <c r="E38" s="75"/>
      <c r="F38" s="75"/>
      <c r="G38" s="75"/>
      <c r="H38" s="75"/>
      <c r="I38" s="75">
        <f t="shared" si="0"/>
        <v>0</v>
      </c>
      <c r="J38" s="75"/>
      <c r="K38" s="75"/>
      <c r="L38" s="75"/>
      <c r="M38" s="75"/>
      <c r="N38" s="76"/>
      <c r="O38" s="77"/>
    </row>
    <row r="39" spans="1:15" s="78" customFormat="1" ht="12.75">
      <c r="A39" s="73">
        <v>29</v>
      </c>
      <c r="B39" s="74" t="s">
        <v>136</v>
      </c>
      <c r="C39" s="75"/>
      <c r="D39" s="75"/>
      <c r="E39" s="75"/>
      <c r="F39" s="75"/>
      <c r="G39" s="75"/>
      <c r="H39" s="75"/>
      <c r="I39" s="75">
        <f t="shared" si="0"/>
        <v>0</v>
      </c>
      <c r="J39" s="75"/>
      <c r="K39" s="75"/>
      <c r="L39" s="75"/>
      <c r="M39" s="75"/>
      <c r="N39" s="76"/>
      <c r="O39" s="77"/>
    </row>
    <row r="40" spans="1:15" s="99" customFormat="1" ht="12.75">
      <c r="A40" s="73">
        <v>30</v>
      </c>
      <c r="B40" s="74" t="s">
        <v>64</v>
      </c>
      <c r="C40" s="75">
        <v>420</v>
      </c>
      <c r="D40" s="75">
        <v>27014</v>
      </c>
      <c r="E40" s="75">
        <v>6500</v>
      </c>
      <c r="F40" s="75">
        <v>64</v>
      </c>
      <c r="G40" s="75">
        <v>90</v>
      </c>
      <c r="H40" s="75">
        <v>537</v>
      </c>
      <c r="I40" s="75">
        <f t="shared" si="0"/>
        <v>691</v>
      </c>
      <c r="J40" s="75">
        <v>889</v>
      </c>
      <c r="K40" s="75">
        <v>1014</v>
      </c>
      <c r="L40" s="75">
        <v>6792</v>
      </c>
      <c r="M40" s="75">
        <v>350</v>
      </c>
      <c r="N40" s="76">
        <v>284</v>
      </c>
      <c r="O40" s="98"/>
    </row>
    <row r="41" spans="1:15" s="80" customFormat="1" ht="12.75">
      <c r="A41" s="140">
        <v>31</v>
      </c>
      <c r="B41" s="138" t="s">
        <v>137</v>
      </c>
      <c r="C41" s="75"/>
      <c r="D41" s="75"/>
      <c r="E41" s="75"/>
      <c r="F41" s="75"/>
      <c r="G41" s="75"/>
      <c r="H41" s="75"/>
      <c r="I41" s="75">
        <f t="shared" si="0"/>
        <v>0</v>
      </c>
      <c r="J41" s="75"/>
      <c r="K41" s="75"/>
      <c r="L41" s="75"/>
      <c r="M41" s="75"/>
      <c r="N41" s="76"/>
      <c r="O41" s="77"/>
    </row>
    <row r="42" spans="1:15" s="99" customFormat="1" ht="12.75">
      <c r="A42" s="73">
        <v>32</v>
      </c>
      <c r="B42" s="74" t="s">
        <v>138</v>
      </c>
      <c r="C42" s="75"/>
      <c r="D42" s="75"/>
      <c r="E42" s="75"/>
      <c r="F42" s="75"/>
      <c r="G42" s="75"/>
      <c r="H42" s="75"/>
      <c r="I42" s="75">
        <f t="shared" si="0"/>
        <v>0</v>
      </c>
      <c r="J42" s="75"/>
      <c r="K42" s="75"/>
      <c r="L42" s="75"/>
      <c r="M42" s="75">
        <v>181</v>
      </c>
      <c r="N42" s="76">
        <v>147</v>
      </c>
      <c r="O42" s="98"/>
    </row>
    <row r="43" spans="1:15" s="99" customFormat="1" ht="12.75">
      <c r="A43" s="73">
        <v>33</v>
      </c>
      <c r="B43" s="74" t="s">
        <v>67</v>
      </c>
      <c r="C43" s="75">
        <v>5545</v>
      </c>
      <c r="D43" s="75">
        <v>156088</v>
      </c>
      <c r="E43" s="75">
        <v>118512</v>
      </c>
      <c r="F43" s="75">
        <v>49</v>
      </c>
      <c r="G43" s="75">
        <v>341</v>
      </c>
      <c r="H43" s="75">
        <v>1930</v>
      </c>
      <c r="I43" s="75">
        <f t="shared" si="0"/>
        <v>2320</v>
      </c>
      <c r="J43" s="75">
        <v>920</v>
      </c>
      <c r="K43" s="75">
        <v>1007</v>
      </c>
      <c r="L43" s="75">
        <v>7095</v>
      </c>
      <c r="M43" s="75">
        <v>1777</v>
      </c>
      <c r="N43" s="76">
        <v>1018</v>
      </c>
      <c r="O43" s="98"/>
    </row>
    <row r="44" spans="1:15" s="99" customFormat="1" ht="12.75">
      <c r="A44" s="73">
        <v>34</v>
      </c>
      <c r="B44" s="74" t="s">
        <v>68</v>
      </c>
      <c r="C44" s="75">
        <v>732</v>
      </c>
      <c r="D44" s="75">
        <v>7567</v>
      </c>
      <c r="E44" s="75">
        <v>498</v>
      </c>
      <c r="F44" s="75">
        <v>147</v>
      </c>
      <c r="G44" s="75">
        <v>56</v>
      </c>
      <c r="H44" s="75">
        <v>626</v>
      </c>
      <c r="I44" s="75">
        <f t="shared" si="0"/>
        <v>829</v>
      </c>
      <c r="J44" s="75">
        <v>823</v>
      </c>
      <c r="K44" s="75">
        <v>824</v>
      </c>
      <c r="L44" s="75">
        <v>5087</v>
      </c>
      <c r="M44" s="75">
        <v>5975</v>
      </c>
      <c r="N44" s="76">
        <v>3585</v>
      </c>
      <c r="O44" s="98"/>
    </row>
    <row r="45" spans="1:15" s="99" customFormat="1" ht="12.75">
      <c r="A45" s="73">
        <v>35</v>
      </c>
      <c r="B45" s="74" t="s">
        <v>69</v>
      </c>
      <c r="C45" s="75">
        <v>936</v>
      </c>
      <c r="D45" s="75">
        <v>20048</v>
      </c>
      <c r="E45" s="75">
        <v>12284</v>
      </c>
      <c r="F45" s="75">
        <v>45</v>
      </c>
      <c r="G45" s="75">
        <v>284</v>
      </c>
      <c r="H45" s="75">
        <v>1578</v>
      </c>
      <c r="I45" s="75">
        <f t="shared" si="0"/>
        <v>1907</v>
      </c>
      <c r="J45" s="75">
        <v>1078</v>
      </c>
      <c r="K45" s="75">
        <v>1018</v>
      </c>
      <c r="L45" s="75">
        <v>3974</v>
      </c>
      <c r="M45" s="75">
        <v>3054</v>
      </c>
      <c r="N45" s="76">
        <v>2443</v>
      </c>
      <c r="O45" s="98"/>
    </row>
    <row r="46" spans="1:15" s="99" customFormat="1" ht="12.75">
      <c r="A46" s="73">
        <v>36</v>
      </c>
      <c r="B46" s="74" t="s">
        <v>70</v>
      </c>
      <c r="C46" s="75">
        <v>1107</v>
      </c>
      <c r="D46" s="75">
        <v>85230</v>
      </c>
      <c r="E46" s="75">
        <v>15657</v>
      </c>
      <c r="F46" s="75">
        <v>73</v>
      </c>
      <c r="G46" s="75">
        <v>195</v>
      </c>
      <c r="H46" s="75">
        <v>2141</v>
      </c>
      <c r="I46" s="75">
        <f t="shared" si="0"/>
        <v>2409</v>
      </c>
      <c r="J46" s="75">
        <v>2324</v>
      </c>
      <c r="K46" s="75">
        <v>2328</v>
      </c>
      <c r="L46" s="75">
        <v>12224</v>
      </c>
      <c r="M46" s="75">
        <v>573</v>
      </c>
      <c r="N46" s="76"/>
      <c r="O46" s="98"/>
    </row>
    <row r="47" spans="1:15" s="78" customFormat="1" ht="12.75">
      <c r="A47" s="73">
        <v>37</v>
      </c>
      <c r="B47" s="74" t="s">
        <v>71</v>
      </c>
      <c r="C47" s="75"/>
      <c r="D47" s="75"/>
      <c r="E47" s="75"/>
      <c r="F47" s="75"/>
      <c r="G47" s="75"/>
      <c r="H47" s="75"/>
      <c r="I47" s="75">
        <f t="shared" si="0"/>
        <v>0</v>
      </c>
      <c r="J47" s="75"/>
      <c r="K47" s="75"/>
      <c r="L47" s="75"/>
      <c r="M47" s="75"/>
      <c r="N47" s="76"/>
      <c r="O47" s="77"/>
    </row>
    <row r="48" spans="1:15" ht="12.75">
      <c r="A48" s="73">
        <v>38</v>
      </c>
      <c r="B48" s="74" t="s">
        <v>72</v>
      </c>
      <c r="C48" s="75"/>
      <c r="D48" s="75"/>
      <c r="E48" s="75"/>
      <c r="F48" s="75"/>
      <c r="G48" s="75"/>
      <c r="H48" s="75"/>
      <c r="I48" s="75">
        <f t="shared" si="0"/>
        <v>0</v>
      </c>
      <c r="J48" s="75"/>
      <c r="K48" s="75"/>
      <c r="L48" s="75"/>
      <c r="M48" s="75"/>
      <c r="N48" s="76"/>
      <c r="O48" s="77"/>
    </row>
    <row r="49" spans="1:15" s="78" customFormat="1" ht="12.75">
      <c r="A49" s="73">
        <v>39</v>
      </c>
      <c r="B49" s="74" t="s">
        <v>73</v>
      </c>
      <c r="C49" s="75"/>
      <c r="D49" s="75"/>
      <c r="E49" s="75"/>
      <c r="F49" s="75"/>
      <c r="G49" s="75"/>
      <c r="H49" s="75"/>
      <c r="I49" s="75">
        <f t="shared" si="0"/>
        <v>0</v>
      </c>
      <c r="J49" s="75"/>
      <c r="K49" s="75"/>
      <c r="L49" s="75"/>
      <c r="M49" s="75">
        <v>546</v>
      </c>
      <c r="N49" s="76">
        <v>282</v>
      </c>
      <c r="O49" s="77"/>
    </row>
    <row r="50" spans="1:15" s="99" customFormat="1" ht="12.75">
      <c r="A50" s="73">
        <v>40</v>
      </c>
      <c r="B50" s="74" t="s">
        <v>74</v>
      </c>
      <c r="C50" s="75">
        <v>2781</v>
      </c>
      <c r="D50" s="75">
        <v>57649</v>
      </c>
      <c r="E50" s="75">
        <v>12300</v>
      </c>
      <c r="F50" s="75">
        <v>45</v>
      </c>
      <c r="G50" s="75">
        <v>37</v>
      </c>
      <c r="H50" s="75">
        <v>2783</v>
      </c>
      <c r="I50" s="75">
        <f t="shared" si="0"/>
        <v>2865</v>
      </c>
      <c r="J50" s="75">
        <v>37895</v>
      </c>
      <c r="K50" s="75">
        <v>3541</v>
      </c>
      <c r="L50" s="75">
        <v>20873</v>
      </c>
      <c r="M50" s="75">
        <v>2196</v>
      </c>
      <c r="N50" s="76">
        <v>2095</v>
      </c>
      <c r="O50" s="98"/>
    </row>
    <row r="51" spans="1:15" ht="12.75">
      <c r="A51" s="73">
        <v>41</v>
      </c>
      <c r="B51" s="74" t="s">
        <v>75</v>
      </c>
      <c r="C51" s="75"/>
      <c r="D51" s="75"/>
      <c r="E51" s="75"/>
      <c r="F51" s="75"/>
      <c r="G51" s="75"/>
      <c r="H51" s="75"/>
      <c r="I51" s="75">
        <f t="shared" si="0"/>
        <v>0</v>
      </c>
      <c r="J51" s="75"/>
      <c r="K51" s="75"/>
      <c r="L51" s="75"/>
      <c r="M51" s="75"/>
      <c r="N51" s="76"/>
      <c r="O51" s="77"/>
    </row>
    <row r="52" spans="1:15" s="99" customFormat="1" ht="12.75">
      <c r="A52" s="73">
        <v>42</v>
      </c>
      <c r="B52" s="74" t="s">
        <v>76</v>
      </c>
      <c r="C52" s="75">
        <v>579</v>
      </c>
      <c r="D52" s="75">
        <v>39601</v>
      </c>
      <c r="E52" s="75">
        <v>7707</v>
      </c>
      <c r="F52" s="75">
        <v>38</v>
      </c>
      <c r="G52" s="75">
        <v>267</v>
      </c>
      <c r="H52" s="75">
        <v>1288</v>
      </c>
      <c r="I52" s="75">
        <f t="shared" si="0"/>
        <v>1593</v>
      </c>
      <c r="J52" s="75">
        <v>1389</v>
      </c>
      <c r="K52" s="75">
        <v>1499</v>
      </c>
      <c r="L52" s="75">
        <v>8263</v>
      </c>
      <c r="M52" s="75">
        <v>881</v>
      </c>
      <c r="N52" s="76">
        <v>476</v>
      </c>
      <c r="O52" s="98"/>
    </row>
    <row r="53" spans="1:15" s="99" customFormat="1" ht="12.75">
      <c r="A53" s="73">
        <v>43</v>
      </c>
      <c r="B53" s="74" t="s">
        <v>77</v>
      </c>
      <c r="C53" s="75">
        <v>669</v>
      </c>
      <c r="D53" s="75">
        <v>34244</v>
      </c>
      <c r="E53" s="75">
        <v>5940</v>
      </c>
      <c r="F53" s="75">
        <v>84</v>
      </c>
      <c r="G53" s="75">
        <v>72</v>
      </c>
      <c r="H53" s="75">
        <v>592</v>
      </c>
      <c r="I53" s="75">
        <f t="shared" si="0"/>
        <v>748</v>
      </c>
      <c r="J53" s="75">
        <v>375</v>
      </c>
      <c r="K53" s="75">
        <v>375</v>
      </c>
      <c r="L53" s="75">
        <v>2524</v>
      </c>
      <c r="M53" s="75">
        <v>624</v>
      </c>
      <c r="N53" s="76">
        <v>448</v>
      </c>
      <c r="O53" s="98"/>
    </row>
    <row r="54" spans="1:15" s="78" customFormat="1" ht="12.75">
      <c r="A54" s="73">
        <v>44</v>
      </c>
      <c r="B54" s="74" t="s">
        <v>78</v>
      </c>
      <c r="C54" s="75"/>
      <c r="D54" s="75"/>
      <c r="E54" s="75"/>
      <c r="F54" s="75"/>
      <c r="G54" s="75"/>
      <c r="H54" s="75"/>
      <c r="I54" s="75">
        <f t="shared" si="0"/>
        <v>0</v>
      </c>
      <c r="J54" s="75"/>
      <c r="K54" s="75"/>
      <c r="L54" s="75"/>
      <c r="M54" s="75"/>
      <c r="N54" s="76"/>
      <c r="O54" s="77"/>
    </row>
    <row r="55" spans="1:15" s="78" customFormat="1" ht="12.75">
      <c r="A55" s="73">
        <v>45</v>
      </c>
      <c r="B55" s="74" t="s">
        <v>79</v>
      </c>
      <c r="C55" s="75"/>
      <c r="D55" s="75"/>
      <c r="E55" s="75"/>
      <c r="F55" s="75"/>
      <c r="G55" s="75"/>
      <c r="H55" s="75"/>
      <c r="I55" s="75">
        <f t="shared" si="0"/>
        <v>0</v>
      </c>
      <c r="J55" s="75"/>
      <c r="K55" s="75"/>
      <c r="L55" s="75"/>
      <c r="M55" s="75">
        <v>134</v>
      </c>
      <c r="N55" s="76">
        <v>39</v>
      </c>
      <c r="O55" s="77"/>
    </row>
    <row r="56" spans="1:15" s="99" customFormat="1" ht="12.75">
      <c r="A56" s="73">
        <v>46</v>
      </c>
      <c r="B56" s="74" t="s">
        <v>80</v>
      </c>
      <c r="C56" s="75">
        <v>1183</v>
      </c>
      <c r="D56" s="75">
        <v>81825</v>
      </c>
      <c r="E56" s="75">
        <v>46941</v>
      </c>
      <c r="F56" s="75">
        <v>133</v>
      </c>
      <c r="G56" s="75">
        <v>78</v>
      </c>
      <c r="H56" s="75">
        <v>1074</v>
      </c>
      <c r="I56" s="75">
        <f t="shared" si="0"/>
        <v>1285</v>
      </c>
      <c r="J56" s="75">
        <v>993</v>
      </c>
      <c r="K56" s="75">
        <v>1163</v>
      </c>
      <c r="L56" s="75">
        <v>7668</v>
      </c>
      <c r="M56" s="75">
        <v>1257</v>
      </c>
      <c r="N56" s="76">
        <v>1106</v>
      </c>
      <c r="O56" s="98"/>
    </row>
    <row r="57" spans="1:15" s="99" customFormat="1" ht="12.75">
      <c r="A57" s="73">
        <v>47</v>
      </c>
      <c r="B57" s="74" t="s">
        <v>81</v>
      </c>
      <c r="C57" s="75">
        <v>1008</v>
      </c>
      <c r="D57" s="75">
        <v>12730</v>
      </c>
      <c r="E57" s="75">
        <v>13030</v>
      </c>
      <c r="F57" s="75">
        <v>99</v>
      </c>
      <c r="G57" s="75">
        <v>388</v>
      </c>
      <c r="H57" s="75">
        <v>1366</v>
      </c>
      <c r="I57" s="75">
        <f t="shared" si="0"/>
        <v>1853</v>
      </c>
      <c r="J57" s="75">
        <v>1750</v>
      </c>
      <c r="K57" s="75">
        <v>1935</v>
      </c>
      <c r="L57" s="75">
        <v>8500</v>
      </c>
      <c r="M57" s="75">
        <v>973</v>
      </c>
      <c r="N57" s="76">
        <v>720</v>
      </c>
      <c r="O57" s="98"/>
    </row>
    <row r="58" spans="1:14" s="77" customFormat="1" ht="12.75">
      <c r="A58" s="140">
        <v>48</v>
      </c>
      <c r="B58" s="75" t="s">
        <v>82</v>
      </c>
      <c r="C58" s="75"/>
      <c r="D58" s="75"/>
      <c r="E58" s="75"/>
      <c r="F58" s="75"/>
      <c r="G58" s="75"/>
      <c r="H58" s="75"/>
      <c r="I58" s="75">
        <f t="shared" si="0"/>
        <v>0</v>
      </c>
      <c r="J58" s="75"/>
      <c r="K58" s="75"/>
      <c r="L58" s="75"/>
      <c r="M58" s="75"/>
      <c r="N58" s="76"/>
    </row>
    <row r="59" spans="1:15" s="99" customFormat="1" ht="12.75">
      <c r="A59" s="73">
        <v>49</v>
      </c>
      <c r="B59" s="74" t="s">
        <v>83</v>
      </c>
      <c r="C59" s="75">
        <v>1381</v>
      </c>
      <c r="D59" s="75">
        <v>135436</v>
      </c>
      <c r="E59" s="75">
        <v>151744</v>
      </c>
      <c r="F59" s="75">
        <v>31</v>
      </c>
      <c r="G59" s="75">
        <v>319</v>
      </c>
      <c r="H59" s="75">
        <v>942</v>
      </c>
      <c r="I59" s="75">
        <f t="shared" si="0"/>
        <v>1292</v>
      </c>
      <c r="J59" s="75">
        <v>1610</v>
      </c>
      <c r="K59" s="75">
        <v>2005</v>
      </c>
      <c r="L59" s="75">
        <v>8632</v>
      </c>
      <c r="M59" s="75">
        <v>1114</v>
      </c>
      <c r="N59" s="76">
        <v>877</v>
      </c>
      <c r="O59" s="98"/>
    </row>
    <row r="60" spans="1:15" s="99" customFormat="1" ht="12.75">
      <c r="A60" s="73">
        <v>50</v>
      </c>
      <c r="B60" s="74" t="s">
        <v>84</v>
      </c>
      <c r="C60" s="75">
        <v>575</v>
      </c>
      <c r="D60" s="75">
        <v>42084</v>
      </c>
      <c r="E60" s="75">
        <v>17090</v>
      </c>
      <c r="F60" s="75">
        <v>34</v>
      </c>
      <c r="G60" s="75">
        <v>89</v>
      </c>
      <c r="H60" s="75">
        <v>439</v>
      </c>
      <c r="I60" s="75">
        <f t="shared" si="0"/>
        <v>562</v>
      </c>
      <c r="J60" s="75">
        <v>1052</v>
      </c>
      <c r="K60" s="75">
        <v>1166</v>
      </c>
      <c r="L60" s="75">
        <v>6010</v>
      </c>
      <c r="M60" s="75">
        <v>345</v>
      </c>
      <c r="N60" s="76">
        <v>286</v>
      </c>
      <c r="O60" s="98"/>
    </row>
    <row r="61" spans="1:15" s="99" customFormat="1" ht="12.75">
      <c r="A61" s="73">
        <v>51</v>
      </c>
      <c r="B61" s="74" t="s">
        <v>85</v>
      </c>
      <c r="C61" s="75">
        <v>3500</v>
      </c>
      <c r="D61" s="75">
        <v>500000</v>
      </c>
      <c r="E61" s="75">
        <v>13575</v>
      </c>
      <c r="F61" s="75">
        <v>126</v>
      </c>
      <c r="G61" s="75">
        <v>95</v>
      </c>
      <c r="H61" s="75">
        <v>770</v>
      </c>
      <c r="I61" s="75">
        <f t="shared" si="0"/>
        <v>991</v>
      </c>
      <c r="J61" s="75"/>
      <c r="K61" s="75">
        <v>801</v>
      </c>
      <c r="L61" s="75">
        <v>1086</v>
      </c>
      <c r="M61" s="75">
        <v>1652</v>
      </c>
      <c r="N61" s="76">
        <v>1096</v>
      </c>
      <c r="O61" s="98"/>
    </row>
    <row r="62" spans="1:15" s="78" customFormat="1" ht="12.75">
      <c r="A62" s="73">
        <v>52</v>
      </c>
      <c r="B62" s="74" t="s">
        <v>86</v>
      </c>
      <c r="C62" s="75"/>
      <c r="D62" s="75"/>
      <c r="E62" s="75"/>
      <c r="F62" s="75"/>
      <c r="G62" s="75"/>
      <c r="H62" s="75"/>
      <c r="I62" s="75">
        <f t="shared" si="0"/>
        <v>0</v>
      </c>
      <c r="J62" s="75"/>
      <c r="K62" s="75"/>
      <c r="L62" s="75"/>
      <c r="M62" s="75"/>
      <c r="N62" s="76"/>
      <c r="O62" s="77"/>
    </row>
    <row r="63" spans="1:15" s="99" customFormat="1" ht="12.75">
      <c r="A63" s="73">
        <v>53</v>
      </c>
      <c r="B63" s="74" t="s">
        <v>87</v>
      </c>
      <c r="C63" s="75">
        <v>5239</v>
      </c>
      <c r="D63" s="75">
        <v>178085</v>
      </c>
      <c r="E63" s="75"/>
      <c r="F63" s="75"/>
      <c r="G63" s="75"/>
      <c r="H63" s="75"/>
      <c r="I63" s="75">
        <f t="shared" si="0"/>
        <v>0</v>
      </c>
      <c r="J63" s="75"/>
      <c r="K63" s="75">
        <v>626</v>
      </c>
      <c r="L63" s="75">
        <v>4739</v>
      </c>
      <c r="M63" s="75">
        <v>2170</v>
      </c>
      <c r="N63" s="76">
        <v>1151</v>
      </c>
      <c r="O63" s="98"/>
    </row>
    <row r="64" spans="1:15" s="99" customFormat="1" ht="12.75">
      <c r="A64" s="73">
        <v>54</v>
      </c>
      <c r="B64" s="74" t="s">
        <v>88</v>
      </c>
      <c r="C64" s="75">
        <v>5391</v>
      </c>
      <c r="D64" s="75">
        <v>114498</v>
      </c>
      <c r="E64" s="75">
        <v>30759</v>
      </c>
      <c r="F64" s="75">
        <v>29</v>
      </c>
      <c r="G64" s="75">
        <v>129</v>
      </c>
      <c r="H64" s="75">
        <v>482</v>
      </c>
      <c r="I64" s="75">
        <f t="shared" si="0"/>
        <v>640</v>
      </c>
      <c r="J64" s="75">
        <v>2081</v>
      </c>
      <c r="K64" s="75">
        <v>2129</v>
      </c>
      <c r="L64" s="75">
        <v>15860</v>
      </c>
      <c r="M64" s="75">
        <v>3099</v>
      </c>
      <c r="N64" s="76">
        <v>2674</v>
      </c>
      <c r="O64" s="98"/>
    </row>
    <row r="65" spans="1:15" s="99" customFormat="1" ht="12.75">
      <c r="A65" s="73">
        <v>55</v>
      </c>
      <c r="B65" s="74" t="s">
        <v>89</v>
      </c>
      <c r="C65" s="75">
        <v>112</v>
      </c>
      <c r="D65" s="75">
        <v>2874</v>
      </c>
      <c r="E65" s="75">
        <v>2200</v>
      </c>
      <c r="F65" s="75">
        <v>35</v>
      </c>
      <c r="G65" s="75">
        <v>138</v>
      </c>
      <c r="H65" s="75">
        <v>1455</v>
      </c>
      <c r="I65" s="75">
        <f t="shared" si="0"/>
        <v>1628</v>
      </c>
      <c r="J65" s="75">
        <v>3029</v>
      </c>
      <c r="K65" s="75">
        <v>3029</v>
      </c>
      <c r="L65" s="75">
        <v>14788</v>
      </c>
      <c r="M65" s="75">
        <v>1159</v>
      </c>
      <c r="N65" s="76">
        <v>985</v>
      </c>
      <c r="O65" s="98"/>
    </row>
    <row r="66" spans="1:15" s="99" customFormat="1" ht="12.75">
      <c r="A66" s="73">
        <v>56</v>
      </c>
      <c r="B66" s="74" t="s">
        <v>90</v>
      </c>
      <c r="C66" s="75">
        <v>243</v>
      </c>
      <c r="D66" s="75">
        <v>18293</v>
      </c>
      <c r="E66" s="75">
        <v>7451</v>
      </c>
      <c r="F66" s="75">
        <v>50</v>
      </c>
      <c r="G66" s="75">
        <v>208</v>
      </c>
      <c r="H66" s="75">
        <v>741</v>
      </c>
      <c r="I66" s="75">
        <f t="shared" si="0"/>
        <v>999</v>
      </c>
      <c r="J66" s="75">
        <v>1363</v>
      </c>
      <c r="K66" s="75">
        <v>1392</v>
      </c>
      <c r="L66" s="75">
        <v>7850</v>
      </c>
      <c r="M66" s="75">
        <v>387</v>
      </c>
      <c r="N66" s="76">
        <v>296</v>
      </c>
      <c r="O66" s="98"/>
    </row>
    <row r="67" spans="1:15" s="99" customFormat="1" ht="12.75">
      <c r="A67" s="73">
        <v>57</v>
      </c>
      <c r="B67" s="74" t="s">
        <v>139</v>
      </c>
      <c r="C67" s="75">
        <v>4793</v>
      </c>
      <c r="D67" s="75">
        <v>250969</v>
      </c>
      <c r="E67" s="75">
        <v>40144</v>
      </c>
      <c r="F67" s="75">
        <v>54</v>
      </c>
      <c r="G67" s="75">
        <v>364</v>
      </c>
      <c r="H67" s="75">
        <v>5244</v>
      </c>
      <c r="I67" s="75">
        <f t="shared" si="0"/>
        <v>5662</v>
      </c>
      <c r="J67" s="75">
        <v>5602</v>
      </c>
      <c r="K67" s="75">
        <v>5998</v>
      </c>
      <c r="L67" s="75">
        <v>31682</v>
      </c>
      <c r="M67" s="75">
        <v>3694</v>
      </c>
      <c r="N67" s="76">
        <v>3098</v>
      </c>
      <c r="O67" s="98"/>
    </row>
    <row r="68" spans="1:15" s="99" customFormat="1" ht="12.75">
      <c r="A68" s="73">
        <v>58</v>
      </c>
      <c r="B68" s="74" t="s">
        <v>92</v>
      </c>
      <c r="C68" s="75">
        <v>7611</v>
      </c>
      <c r="D68" s="75">
        <v>249475</v>
      </c>
      <c r="E68" s="75">
        <v>41550</v>
      </c>
      <c r="F68" s="75">
        <v>74</v>
      </c>
      <c r="G68" s="75">
        <v>308</v>
      </c>
      <c r="H68" s="75">
        <v>2628</v>
      </c>
      <c r="I68" s="75">
        <f t="shared" si="0"/>
        <v>3010</v>
      </c>
      <c r="J68" s="75">
        <v>1009</v>
      </c>
      <c r="K68" s="75">
        <v>1056</v>
      </c>
      <c r="L68" s="75">
        <v>6499</v>
      </c>
      <c r="M68" s="75">
        <v>1697</v>
      </c>
      <c r="N68" s="76">
        <v>1180</v>
      </c>
      <c r="O68" s="98"/>
    </row>
    <row r="69" spans="1:15" s="99" customFormat="1" ht="102">
      <c r="A69" s="141">
        <v>59</v>
      </c>
      <c r="B69" s="142" t="s">
        <v>140</v>
      </c>
      <c r="C69" s="143">
        <v>6865</v>
      </c>
      <c r="D69" s="143">
        <v>268460</v>
      </c>
      <c r="E69" s="144" t="s">
        <v>143</v>
      </c>
      <c r="F69" s="143">
        <v>40</v>
      </c>
      <c r="G69" s="143">
        <v>334</v>
      </c>
      <c r="H69" s="143"/>
      <c r="I69" s="143">
        <f t="shared" si="0"/>
        <v>374</v>
      </c>
      <c r="J69" s="143">
        <v>887</v>
      </c>
      <c r="K69" s="143">
        <v>2534</v>
      </c>
      <c r="L69" s="143">
        <v>12687</v>
      </c>
      <c r="M69" s="143">
        <v>1204</v>
      </c>
      <c r="N69" s="145">
        <v>782</v>
      </c>
      <c r="O69" s="98"/>
    </row>
    <row r="70" spans="1:15" s="99" customFormat="1" ht="12.75">
      <c r="A70" s="73">
        <v>60</v>
      </c>
      <c r="B70" s="74" t="s">
        <v>94</v>
      </c>
      <c r="C70" s="75"/>
      <c r="D70" s="75"/>
      <c r="E70" s="75"/>
      <c r="F70" s="75"/>
      <c r="G70" s="75"/>
      <c r="H70" s="75"/>
      <c r="I70" s="75">
        <f t="shared" si="0"/>
        <v>0</v>
      </c>
      <c r="J70" s="75"/>
      <c r="K70" s="75"/>
      <c r="L70" s="75"/>
      <c r="M70" s="75"/>
      <c r="N70" s="76"/>
      <c r="O70" s="98"/>
    </row>
    <row r="71" spans="1:15" s="99" customFormat="1" ht="12.75">
      <c r="A71" s="73">
        <v>61</v>
      </c>
      <c r="B71" s="74" t="s">
        <v>95</v>
      </c>
      <c r="C71" s="75">
        <v>2933</v>
      </c>
      <c r="D71" s="75">
        <v>78078</v>
      </c>
      <c r="E71" s="75">
        <v>7428</v>
      </c>
      <c r="F71" s="75">
        <v>70</v>
      </c>
      <c r="G71" s="75">
        <v>164</v>
      </c>
      <c r="H71" s="75">
        <v>1050</v>
      </c>
      <c r="I71" s="75">
        <f t="shared" si="0"/>
        <v>1284</v>
      </c>
      <c r="J71" s="75">
        <v>846</v>
      </c>
      <c r="K71" s="75">
        <v>846</v>
      </c>
      <c r="L71" s="75">
        <v>6485</v>
      </c>
      <c r="M71" s="75">
        <v>1808</v>
      </c>
      <c r="N71" s="76">
        <v>580</v>
      </c>
      <c r="O71" s="98"/>
    </row>
    <row r="72" spans="1:15" s="99" customFormat="1" ht="12.75">
      <c r="A72" s="73">
        <v>62</v>
      </c>
      <c r="B72" s="74" t="s">
        <v>96</v>
      </c>
      <c r="C72" s="75">
        <v>8120</v>
      </c>
      <c r="D72" s="75">
        <v>55861</v>
      </c>
      <c r="E72" s="75">
        <v>51269</v>
      </c>
      <c r="F72" s="75">
        <v>49</v>
      </c>
      <c r="G72" s="75">
        <v>263</v>
      </c>
      <c r="H72" s="75">
        <v>1273</v>
      </c>
      <c r="I72" s="75">
        <f t="shared" si="0"/>
        <v>1585</v>
      </c>
      <c r="J72" s="75">
        <v>1402</v>
      </c>
      <c r="K72" s="75">
        <v>1484</v>
      </c>
      <c r="L72" s="75">
        <v>9624</v>
      </c>
      <c r="M72" s="75">
        <v>2142</v>
      </c>
      <c r="N72" s="76">
        <v>1728</v>
      </c>
      <c r="O72" s="98"/>
    </row>
    <row r="73" spans="1:15" s="78" customFormat="1" ht="12.75">
      <c r="A73" s="73">
        <v>63</v>
      </c>
      <c r="B73" s="74" t="s">
        <v>97</v>
      </c>
      <c r="C73" s="75"/>
      <c r="D73" s="75"/>
      <c r="E73" s="75"/>
      <c r="F73" s="75"/>
      <c r="G73" s="75"/>
      <c r="H73" s="75"/>
      <c r="I73" s="75">
        <f t="shared" si="0"/>
        <v>0</v>
      </c>
      <c r="J73" s="75"/>
      <c r="K73" s="75"/>
      <c r="L73" s="75"/>
      <c r="M73" s="75"/>
      <c r="N73" s="76"/>
      <c r="O73" s="77"/>
    </row>
    <row r="74" spans="1:15" ht="16.5" thickBot="1">
      <c r="A74" s="84"/>
      <c r="B74" s="85" t="s">
        <v>141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  <c r="O74" s="77"/>
    </row>
    <row r="75" spans="7:12" ht="12.75">
      <c r="G75" s="88"/>
      <c r="H75" s="88"/>
      <c r="I75" s="88"/>
      <c r="J75" s="89"/>
      <c r="K75" s="79"/>
      <c r="L75" s="34"/>
    </row>
    <row r="76" spans="1:12" ht="12.75">
      <c r="A76" s="33"/>
      <c r="B76" s="34"/>
      <c r="C76" s="34"/>
      <c r="D76" s="34"/>
      <c r="E76" s="34"/>
      <c r="F76" s="34"/>
      <c r="G76" s="34"/>
      <c r="H76" s="90"/>
      <c r="I76" s="90"/>
      <c r="J76" s="34"/>
      <c r="K76" s="34"/>
      <c r="L76" s="91"/>
    </row>
    <row r="77" spans="1:12" ht="19.5">
      <c r="A77" s="169" t="s">
        <v>99</v>
      </c>
      <c r="B77" s="170"/>
      <c r="C77" s="171"/>
      <c r="D77" s="171"/>
      <c r="E77" s="171"/>
      <c r="F77" s="171"/>
      <c r="G77" s="171"/>
      <c r="H77" s="175"/>
      <c r="I77" s="175"/>
      <c r="J77" s="170"/>
      <c r="K77" s="34"/>
      <c r="L77" s="91"/>
    </row>
    <row r="78" spans="1:12" ht="18.75">
      <c r="A78" s="335" t="s">
        <v>100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4"/>
      <c r="L78" s="91"/>
    </row>
    <row r="79" spans="1:12" ht="18.75">
      <c r="A79" s="335" t="s">
        <v>101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79"/>
    </row>
    <row r="80" spans="2:12" ht="12.75">
      <c r="B80" s="92"/>
      <c r="G80" s="88"/>
      <c r="H80" s="88"/>
      <c r="I80" s="88"/>
      <c r="J80" s="93"/>
      <c r="K80" s="79"/>
      <c r="L80" s="79"/>
    </row>
    <row r="81" spans="1:12" ht="12.75">
      <c r="A81" s="94"/>
      <c r="B81" s="95"/>
      <c r="C81" s="94"/>
      <c r="D81" s="94"/>
      <c r="E81" s="94"/>
      <c r="F81" s="94"/>
      <c r="G81" s="94"/>
      <c r="H81" s="96"/>
      <c r="I81" s="96"/>
      <c r="J81" s="97"/>
      <c r="K81" s="91"/>
      <c r="L81" s="79"/>
    </row>
    <row r="82" spans="7:12" ht="12.75">
      <c r="G82" s="66"/>
      <c r="H82" s="88"/>
      <c r="I82" s="88"/>
      <c r="J82" s="95"/>
      <c r="K82" s="79"/>
      <c r="L82" s="79"/>
    </row>
    <row r="83" spans="3:12" ht="12.75">
      <c r="C83" s="101"/>
      <c r="G83" s="88"/>
      <c r="H83" s="88"/>
      <c r="I83" s="88"/>
      <c r="J83" s="89"/>
      <c r="K83" s="79"/>
      <c r="L83" s="79"/>
    </row>
  </sheetData>
  <sheetProtection/>
  <mergeCells count="22">
    <mergeCell ref="M7:M9"/>
    <mergeCell ref="E7:E9"/>
    <mergeCell ref="H8:H9"/>
    <mergeCell ref="I8:I9"/>
    <mergeCell ref="A78:J78"/>
    <mergeCell ref="A79:K79"/>
    <mergeCell ref="A1:C1"/>
    <mergeCell ref="A2:N2"/>
    <mergeCell ref="A4:N4"/>
    <mergeCell ref="A6:A10"/>
    <mergeCell ref="B6:B10"/>
    <mergeCell ref="C6:I6"/>
    <mergeCell ref="J6:N6"/>
    <mergeCell ref="C7:C9"/>
    <mergeCell ref="K7:K9"/>
    <mergeCell ref="A3:N3"/>
    <mergeCell ref="N7:N9"/>
    <mergeCell ref="L7:L9"/>
    <mergeCell ref="F8:G8"/>
    <mergeCell ref="D7:D9"/>
    <mergeCell ref="F7:I7"/>
    <mergeCell ref="J7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view="pageLayout" workbookViewId="0" topLeftCell="A46">
      <selection activeCell="M69" sqref="M69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6.7109375" style="0" customWidth="1"/>
    <col min="4" max="4" width="8.8515625" style="0" customWidth="1"/>
    <col min="5" max="5" width="7.57421875" style="0" customWidth="1"/>
    <col min="6" max="6" width="6.421875" style="0" customWidth="1"/>
    <col min="7" max="7" width="5.7109375" style="0" customWidth="1"/>
    <col min="8" max="8" width="7.00390625" style="0" customWidth="1"/>
    <col min="9" max="9" width="7.421875" style="0" customWidth="1"/>
    <col min="10" max="10" width="6.57421875" style="0" customWidth="1"/>
    <col min="11" max="11" width="7.8515625" style="0" customWidth="1"/>
    <col min="12" max="12" width="8.28125" style="0" customWidth="1"/>
    <col min="13" max="13" width="7.7109375" style="0" customWidth="1"/>
  </cols>
  <sheetData>
    <row r="1" spans="1:13" ht="45.75" customHeight="1">
      <c r="A1" s="363" t="s">
        <v>207</v>
      </c>
      <c r="B1" s="363"/>
      <c r="C1" s="363"/>
      <c r="D1" s="363"/>
      <c r="E1" s="35"/>
      <c r="F1" s="35"/>
      <c r="G1" s="35"/>
      <c r="H1" s="35"/>
      <c r="I1" s="35"/>
      <c r="J1" s="35"/>
      <c r="K1" s="35"/>
      <c r="L1" s="35"/>
      <c r="M1" s="35"/>
    </row>
    <row r="2" spans="1:13" ht="18.75">
      <c r="A2" s="364" t="s">
        <v>194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20.25" customHeight="1">
      <c r="A3" s="364" t="s">
        <v>226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22" ht="33.75" customHeight="1">
      <c r="A4" s="374" t="s">
        <v>168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183"/>
      <c r="O4" s="183"/>
      <c r="P4" s="183"/>
      <c r="Q4" s="183"/>
      <c r="R4" s="183"/>
      <c r="S4" s="183"/>
      <c r="T4" s="183"/>
      <c r="U4" s="183"/>
      <c r="V4" s="183"/>
    </row>
    <row r="5" spans="1:13" ht="12.75">
      <c r="A5" s="375" t="s">
        <v>1</v>
      </c>
      <c r="B5" s="378" t="s">
        <v>147</v>
      </c>
      <c r="C5" s="381" t="s">
        <v>195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1:13" ht="12.75">
      <c r="A6" s="376"/>
      <c r="B6" s="379"/>
      <c r="C6" s="382" t="s">
        <v>196</v>
      </c>
      <c r="D6" s="382"/>
      <c r="E6" s="382"/>
      <c r="F6" s="382"/>
      <c r="G6" s="382"/>
      <c r="H6" s="382"/>
      <c r="I6" s="382"/>
      <c r="J6" s="382" t="s">
        <v>197</v>
      </c>
      <c r="K6" s="382"/>
      <c r="L6" s="382"/>
      <c r="M6" s="382" t="s">
        <v>198</v>
      </c>
    </row>
    <row r="7" spans="1:13" ht="21.75" customHeight="1">
      <c r="A7" s="376"/>
      <c r="B7" s="379"/>
      <c r="C7" s="382" t="s">
        <v>199</v>
      </c>
      <c r="D7" s="382"/>
      <c r="E7" s="382"/>
      <c r="F7" s="382" t="s">
        <v>200</v>
      </c>
      <c r="G7" s="382"/>
      <c r="H7" s="382"/>
      <c r="I7" s="383" t="s">
        <v>201</v>
      </c>
      <c r="J7" s="384" t="s">
        <v>199</v>
      </c>
      <c r="K7" s="384" t="s">
        <v>200</v>
      </c>
      <c r="L7" s="382" t="s">
        <v>14</v>
      </c>
      <c r="M7" s="382"/>
    </row>
    <row r="8" spans="1:13" ht="12.75">
      <c r="A8" s="376"/>
      <c r="B8" s="379"/>
      <c r="C8" s="21" t="s">
        <v>202</v>
      </c>
      <c r="D8" s="21" t="s">
        <v>203</v>
      </c>
      <c r="E8" s="22" t="s">
        <v>14</v>
      </c>
      <c r="F8" s="21" t="s">
        <v>202</v>
      </c>
      <c r="G8" s="21" t="s">
        <v>203</v>
      </c>
      <c r="H8" s="22" t="s">
        <v>14</v>
      </c>
      <c r="I8" s="383"/>
      <c r="J8" s="384"/>
      <c r="K8" s="384"/>
      <c r="L8" s="382"/>
      <c r="M8" s="382"/>
    </row>
    <row r="9" spans="1:13" ht="12.75">
      <c r="A9" s="377"/>
      <c r="B9" s="380"/>
      <c r="C9" s="22">
        <v>1</v>
      </c>
      <c r="D9" s="22">
        <v>2</v>
      </c>
      <c r="E9" s="22" t="s">
        <v>184</v>
      </c>
      <c r="F9" s="22">
        <v>4</v>
      </c>
      <c r="G9" s="22">
        <v>5</v>
      </c>
      <c r="H9" s="22" t="s">
        <v>204</v>
      </c>
      <c r="I9" s="177" t="s">
        <v>205</v>
      </c>
      <c r="J9" s="22">
        <v>8</v>
      </c>
      <c r="K9" s="22">
        <v>9</v>
      </c>
      <c r="L9" s="22" t="s">
        <v>206</v>
      </c>
      <c r="M9" s="22">
        <v>11</v>
      </c>
    </row>
    <row r="10" spans="1:13" ht="13.5" customHeight="1">
      <c r="A10" s="182">
        <v>1</v>
      </c>
      <c r="B10" s="187" t="s">
        <v>35</v>
      </c>
      <c r="C10" s="190">
        <v>5117</v>
      </c>
      <c r="D10" s="190">
        <v>6471</v>
      </c>
      <c r="E10" s="190">
        <v>11588</v>
      </c>
      <c r="F10" s="190">
        <v>29</v>
      </c>
      <c r="G10" s="190">
        <v>22</v>
      </c>
      <c r="H10" s="190">
        <v>51</v>
      </c>
      <c r="I10" s="190">
        <v>11639</v>
      </c>
      <c r="J10" s="190">
        <v>6013</v>
      </c>
      <c r="K10" s="190">
        <v>124</v>
      </c>
      <c r="L10" s="190">
        <v>6137</v>
      </c>
      <c r="M10" s="190">
        <v>3462</v>
      </c>
    </row>
    <row r="11" spans="1:13" ht="13.5" customHeight="1">
      <c r="A11" s="182">
        <v>2</v>
      </c>
      <c r="B11" s="187" t="s">
        <v>36</v>
      </c>
      <c r="C11" s="193">
        <v>3655</v>
      </c>
      <c r="D11" s="193">
        <v>3501</v>
      </c>
      <c r="E11" s="193">
        <v>7156</v>
      </c>
      <c r="F11" s="193">
        <v>69</v>
      </c>
      <c r="G11" s="193">
        <v>56</v>
      </c>
      <c r="H11" s="193">
        <v>125</v>
      </c>
      <c r="I11" s="193">
        <v>7281</v>
      </c>
      <c r="J11" s="193">
        <v>3625</v>
      </c>
      <c r="K11" s="193">
        <v>249</v>
      </c>
      <c r="L11" s="193">
        <v>3874</v>
      </c>
      <c r="M11" s="193">
        <v>1686</v>
      </c>
    </row>
    <row r="12" spans="1:13" ht="13.5" customHeight="1">
      <c r="A12" s="182">
        <v>3</v>
      </c>
      <c r="B12" s="188" t="s">
        <v>37</v>
      </c>
      <c r="C12" s="193">
        <v>5070</v>
      </c>
      <c r="D12" s="193">
        <v>4848</v>
      </c>
      <c r="E12" s="193">
        <v>9918</v>
      </c>
      <c r="F12" s="193">
        <v>34</v>
      </c>
      <c r="G12" s="193">
        <v>28</v>
      </c>
      <c r="H12" s="193">
        <v>62</v>
      </c>
      <c r="I12" s="193">
        <v>9980</v>
      </c>
      <c r="J12" s="193">
        <v>3819</v>
      </c>
      <c r="K12" s="193">
        <v>117</v>
      </c>
      <c r="L12" s="193">
        <v>3936</v>
      </c>
      <c r="M12" s="193">
        <v>1292</v>
      </c>
    </row>
    <row r="13" spans="1:13" ht="13.5" customHeight="1">
      <c r="A13" s="182">
        <v>4</v>
      </c>
      <c r="B13" s="188" t="s">
        <v>38</v>
      </c>
      <c r="C13" s="193">
        <v>1373</v>
      </c>
      <c r="D13" s="193">
        <v>1356</v>
      </c>
      <c r="E13" s="193">
        <v>2729</v>
      </c>
      <c r="F13" s="193"/>
      <c r="G13" s="193"/>
      <c r="H13" s="193"/>
      <c r="I13" s="193">
        <v>2729</v>
      </c>
      <c r="J13" s="193">
        <v>1312</v>
      </c>
      <c r="K13" s="193"/>
      <c r="L13" s="193">
        <v>1312</v>
      </c>
      <c r="M13" s="193">
        <v>486</v>
      </c>
    </row>
    <row r="14" spans="1:13" ht="13.5" customHeight="1">
      <c r="A14" s="182">
        <v>5</v>
      </c>
      <c r="B14" s="188" t="s">
        <v>39</v>
      </c>
      <c r="C14" s="193">
        <v>8065</v>
      </c>
      <c r="D14" s="193">
        <v>7370</v>
      </c>
      <c r="E14" s="193">
        <v>22070</v>
      </c>
      <c r="F14" s="193"/>
      <c r="G14" s="193"/>
      <c r="H14" s="193"/>
      <c r="I14" s="193"/>
      <c r="J14" s="193">
        <v>9342</v>
      </c>
      <c r="K14" s="193"/>
      <c r="L14" s="193"/>
      <c r="M14" s="193">
        <v>5046</v>
      </c>
    </row>
    <row r="15" spans="1:13" ht="13.5" customHeight="1">
      <c r="A15" s="182">
        <v>6</v>
      </c>
      <c r="B15" s="188" t="s">
        <v>40</v>
      </c>
      <c r="C15" s="193">
        <v>6486</v>
      </c>
      <c r="D15" s="193">
        <v>5749</v>
      </c>
      <c r="E15" s="193">
        <v>12235</v>
      </c>
      <c r="F15" s="193">
        <v>9</v>
      </c>
      <c r="G15" s="193">
        <v>0</v>
      </c>
      <c r="H15" s="193">
        <v>9</v>
      </c>
      <c r="I15" s="193">
        <v>12244</v>
      </c>
      <c r="J15" s="193">
        <v>5099</v>
      </c>
      <c r="K15" s="193">
        <v>25</v>
      </c>
      <c r="L15" s="193">
        <v>5124</v>
      </c>
      <c r="M15" s="193">
        <v>2060</v>
      </c>
    </row>
    <row r="16" spans="1:13" ht="13.5" customHeight="1">
      <c r="A16" s="182">
        <v>7</v>
      </c>
      <c r="B16" s="187" t="s">
        <v>41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13" ht="13.5" customHeight="1">
      <c r="A17" s="182">
        <v>8</v>
      </c>
      <c r="B17" s="187" t="s">
        <v>42</v>
      </c>
      <c r="C17" s="193"/>
      <c r="D17" s="193"/>
      <c r="E17" s="193">
        <v>15729</v>
      </c>
      <c r="F17" s="193">
        <v>40</v>
      </c>
      <c r="G17" s="193">
        <v>39</v>
      </c>
      <c r="H17" s="193">
        <v>79</v>
      </c>
      <c r="I17" s="193">
        <v>15808</v>
      </c>
      <c r="J17" s="193">
        <v>5862</v>
      </c>
      <c r="K17" s="193">
        <v>105</v>
      </c>
      <c r="L17" s="193">
        <v>5967</v>
      </c>
      <c r="M17" s="193">
        <v>15</v>
      </c>
    </row>
    <row r="18" spans="1:13" ht="13.5" customHeight="1">
      <c r="A18" s="182">
        <v>9</v>
      </c>
      <c r="B18" s="189" t="s">
        <v>43</v>
      </c>
      <c r="C18" s="193">
        <v>6653</v>
      </c>
      <c r="D18" s="193">
        <v>6022</v>
      </c>
      <c r="E18" s="193">
        <v>12675</v>
      </c>
      <c r="F18" s="193">
        <v>25</v>
      </c>
      <c r="G18" s="193">
        <v>12</v>
      </c>
      <c r="H18" s="193">
        <v>37</v>
      </c>
      <c r="I18" s="193">
        <v>12712</v>
      </c>
      <c r="J18" s="193">
        <v>5914</v>
      </c>
      <c r="K18" s="193">
        <v>59</v>
      </c>
      <c r="L18" s="193">
        <v>5973</v>
      </c>
      <c r="M18" s="193">
        <v>3217</v>
      </c>
    </row>
    <row r="19" spans="1:13" ht="13.5" customHeight="1">
      <c r="A19" s="182">
        <v>10</v>
      </c>
      <c r="B19" s="189" t="s">
        <v>44</v>
      </c>
      <c r="C19" s="193">
        <v>3102</v>
      </c>
      <c r="D19" s="193">
        <v>2219</v>
      </c>
      <c r="E19" s="193">
        <v>5321</v>
      </c>
      <c r="F19" s="193">
        <v>4</v>
      </c>
      <c r="G19" s="193">
        <v>3</v>
      </c>
      <c r="H19" s="193">
        <v>7</v>
      </c>
      <c r="I19" s="193">
        <v>5328</v>
      </c>
      <c r="J19" s="193">
        <v>1520</v>
      </c>
      <c r="K19" s="193">
        <v>13</v>
      </c>
      <c r="L19" s="193">
        <v>1533</v>
      </c>
      <c r="M19" s="193">
        <v>570</v>
      </c>
    </row>
    <row r="20" spans="1:13" ht="13.5" customHeight="1">
      <c r="A20" s="182">
        <v>11</v>
      </c>
      <c r="B20" s="189" t="s">
        <v>45</v>
      </c>
      <c r="C20" s="193">
        <v>4884</v>
      </c>
      <c r="D20" s="193">
        <v>4783</v>
      </c>
      <c r="E20" s="193">
        <v>9667</v>
      </c>
      <c r="F20" s="193">
        <v>80</v>
      </c>
      <c r="G20" s="193">
        <v>54</v>
      </c>
      <c r="H20" s="193">
        <v>134</v>
      </c>
      <c r="I20" s="193">
        <v>9801</v>
      </c>
      <c r="J20" s="193">
        <v>3911</v>
      </c>
      <c r="K20" s="193">
        <v>143</v>
      </c>
      <c r="L20" s="193">
        <v>4054</v>
      </c>
      <c r="M20" s="193">
        <v>1644</v>
      </c>
    </row>
    <row r="21" spans="1:13" ht="13.5" customHeight="1">
      <c r="A21" s="182">
        <v>12</v>
      </c>
      <c r="B21" s="189" t="s">
        <v>46</v>
      </c>
      <c r="C21" s="193">
        <v>11111</v>
      </c>
      <c r="D21" s="193">
        <v>6684</v>
      </c>
      <c r="E21" s="193">
        <v>17795</v>
      </c>
      <c r="F21" s="193"/>
      <c r="G21" s="193"/>
      <c r="H21" s="193"/>
      <c r="I21" s="193"/>
      <c r="J21" s="193">
        <v>8019</v>
      </c>
      <c r="K21" s="193">
        <v>127</v>
      </c>
      <c r="L21" s="193">
        <v>8146</v>
      </c>
      <c r="M21" s="193">
        <v>2363</v>
      </c>
    </row>
    <row r="22" spans="1:13" ht="13.5" customHeight="1">
      <c r="A22" s="182">
        <v>13</v>
      </c>
      <c r="B22" s="189" t="s">
        <v>47</v>
      </c>
      <c r="C22" s="193">
        <v>2581</v>
      </c>
      <c r="D22" s="193">
        <v>2484</v>
      </c>
      <c r="E22" s="193">
        <v>5065</v>
      </c>
      <c r="F22" s="193">
        <v>0</v>
      </c>
      <c r="G22" s="193">
        <v>0</v>
      </c>
      <c r="H22" s="193">
        <v>0</v>
      </c>
      <c r="I22" s="193">
        <v>5065</v>
      </c>
      <c r="J22" s="193">
        <v>1899</v>
      </c>
      <c r="K22" s="193">
        <v>4</v>
      </c>
      <c r="L22" s="193">
        <v>1903</v>
      </c>
      <c r="M22" s="193">
        <v>1015</v>
      </c>
    </row>
    <row r="23" spans="1:13" ht="13.5" customHeight="1">
      <c r="A23" s="182">
        <v>14</v>
      </c>
      <c r="B23" s="189" t="s">
        <v>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13" ht="13.5" customHeight="1">
      <c r="A24" s="182">
        <v>15</v>
      </c>
      <c r="B24" s="189" t="s">
        <v>49</v>
      </c>
      <c r="C24" s="193">
        <v>3161</v>
      </c>
      <c r="D24" s="193">
        <v>3070</v>
      </c>
      <c r="E24" s="193">
        <v>6231</v>
      </c>
      <c r="F24" s="193">
        <v>16</v>
      </c>
      <c r="G24" s="193">
        <v>28</v>
      </c>
      <c r="H24" s="193">
        <v>44</v>
      </c>
      <c r="I24" s="193">
        <v>6275</v>
      </c>
      <c r="J24" s="193">
        <v>3184</v>
      </c>
      <c r="K24" s="193">
        <v>129</v>
      </c>
      <c r="L24" s="193">
        <v>3313</v>
      </c>
      <c r="M24" s="193">
        <v>1461</v>
      </c>
    </row>
    <row r="25" spans="1:13" ht="13.5" customHeight="1">
      <c r="A25" s="182">
        <v>16</v>
      </c>
      <c r="B25" s="189" t="s">
        <v>163</v>
      </c>
      <c r="C25" s="193">
        <v>5710</v>
      </c>
      <c r="D25" s="193">
        <v>5654</v>
      </c>
      <c r="E25" s="193">
        <v>11364</v>
      </c>
      <c r="F25" s="193">
        <v>4</v>
      </c>
      <c r="G25" s="193">
        <v>3</v>
      </c>
      <c r="H25" s="193">
        <v>7</v>
      </c>
      <c r="I25" s="193">
        <v>11371</v>
      </c>
      <c r="J25" s="193">
        <v>5001</v>
      </c>
      <c r="K25" s="193">
        <v>32</v>
      </c>
      <c r="L25" s="193">
        <v>5033</v>
      </c>
      <c r="M25" s="193">
        <v>1728</v>
      </c>
    </row>
    <row r="26" spans="1:13" ht="13.5" customHeight="1">
      <c r="A26" s="182">
        <v>17</v>
      </c>
      <c r="B26" s="189" t="s">
        <v>164</v>
      </c>
      <c r="C26" s="193">
        <v>2403</v>
      </c>
      <c r="D26" s="193">
        <v>2142</v>
      </c>
      <c r="E26" s="193">
        <v>4545</v>
      </c>
      <c r="F26" s="193">
        <v>3</v>
      </c>
      <c r="G26" s="193">
        <v>2</v>
      </c>
      <c r="H26" s="193">
        <v>5</v>
      </c>
      <c r="I26" s="193">
        <v>4550</v>
      </c>
      <c r="J26" s="193">
        <v>1602</v>
      </c>
      <c r="K26" s="193">
        <v>19</v>
      </c>
      <c r="L26" s="193">
        <v>1621</v>
      </c>
      <c r="M26" s="193">
        <v>412</v>
      </c>
    </row>
    <row r="27" spans="1:13" ht="13.5" customHeight="1">
      <c r="A27" s="182">
        <v>18</v>
      </c>
      <c r="B27" s="189" t="s">
        <v>52</v>
      </c>
      <c r="C27" s="193">
        <v>6436</v>
      </c>
      <c r="D27" s="193">
        <v>6142</v>
      </c>
      <c r="E27" s="193">
        <v>12578</v>
      </c>
      <c r="F27" s="193">
        <v>2</v>
      </c>
      <c r="G27" s="193">
        <v>0</v>
      </c>
      <c r="H27" s="193">
        <v>2</v>
      </c>
      <c r="I27" s="193">
        <v>12580</v>
      </c>
      <c r="J27" s="193">
        <v>1563</v>
      </c>
      <c r="K27" s="193">
        <v>2</v>
      </c>
      <c r="L27" s="193">
        <v>1565</v>
      </c>
      <c r="M27" s="193">
        <v>687</v>
      </c>
    </row>
    <row r="28" spans="1:13" ht="13.5" customHeight="1">
      <c r="A28" s="182">
        <v>19</v>
      </c>
      <c r="B28" s="189" t="s">
        <v>53</v>
      </c>
      <c r="C28" s="193">
        <v>12388</v>
      </c>
      <c r="D28" s="193">
        <v>11088</v>
      </c>
      <c r="E28" s="193">
        <v>23476</v>
      </c>
      <c r="F28" s="193">
        <v>60</v>
      </c>
      <c r="G28" s="193">
        <v>65</v>
      </c>
      <c r="H28" s="193">
        <v>125</v>
      </c>
      <c r="I28" s="193">
        <v>23601</v>
      </c>
      <c r="J28" s="193">
        <v>12393</v>
      </c>
      <c r="K28" s="193">
        <v>535</v>
      </c>
      <c r="L28" s="193">
        <v>12928</v>
      </c>
      <c r="M28" s="193">
        <v>4189</v>
      </c>
    </row>
    <row r="29" spans="1:13" ht="13.5" customHeight="1">
      <c r="A29" s="182">
        <v>20</v>
      </c>
      <c r="B29" s="189" t="s">
        <v>54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3.5" customHeight="1">
      <c r="A30" s="182">
        <v>21</v>
      </c>
      <c r="B30" s="189" t="s">
        <v>55</v>
      </c>
      <c r="C30" s="193"/>
      <c r="D30" s="193"/>
      <c r="E30" s="193">
        <v>14757</v>
      </c>
      <c r="F30" s="193">
        <v>8</v>
      </c>
      <c r="G30" s="193">
        <v>2</v>
      </c>
      <c r="H30" s="193">
        <v>10</v>
      </c>
      <c r="I30" s="193">
        <v>14767</v>
      </c>
      <c r="J30" s="193">
        <v>4594</v>
      </c>
      <c r="K30" s="193">
        <v>10</v>
      </c>
      <c r="L30" s="193">
        <v>4604</v>
      </c>
      <c r="M30" s="193">
        <v>1466</v>
      </c>
    </row>
    <row r="31" spans="1:13" ht="13.5" customHeight="1">
      <c r="A31" s="182">
        <v>22</v>
      </c>
      <c r="B31" s="189" t="s">
        <v>56</v>
      </c>
      <c r="C31" s="193">
        <v>2935</v>
      </c>
      <c r="D31" s="193">
        <v>2865</v>
      </c>
      <c r="E31" s="193">
        <v>5800</v>
      </c>
      <c r="F31" s="193">
        <v>2</v>
      </c>
      <c r="G31" s="193">
        <v>1</v>
      </c>
      <c r="H31" s="193">
        <v>3</v>
      </c>
      <c r="I31" s="193">
        <v>5803</v>
      </c>
      <c r="J31" s="193">
        <v>1614</v>
      </c>
      <c r="K31" s="193">
        <v>1</v>
      </c>
      <c r="L31" s="193">
        <v>1615</v>
      </c>
      <c r="M31" s="193">
        <v>513</v>
      </c>
    </row>
    <row r="32" spans="1:13" ht="13.5" customHeight="1">
      <c r="A32" s="182">
        <v>23</v>
      </c>
      <c r="B32" s="189" t="s">
        <v>57</v>
      </c>
      <c r="C32" s="193">
        <v>3109</v>
      </c>
      <c r="D32" s="193">
        <v>3527</v>
      </c>
      <c r="E32" s="193">
        <v>6636</v>
      </c>
      <c r="F32" s="193">
        <v>2</v>
      </c>
      <c r="G32" s="193">
        <v>0</v>
      </c>
      <c r="H32" s="193">
        <v>2</v>
      </c>
      <c r="I32" s="193">
        <v>6638</v>
      </c>
      <c r="J32" s="193">
        <v>3351</v>
      </c>
      <c r="K32" s="193">
        <v>15</v>
      </c>
      <c r="L32" s="193">
        <v>3366</v>
      </c>
      <c r="M32" s="193">
        <v>1203</v>
      </c>
    </row>
    <row r="33" spans="1:13" ht="13.5" customHeight="1">
      <c r="A33" s="182">
        <v>24</v>
      </c>
      <c r="B33" s="189" t="s">
        <v>58</v>
      </c>
      <c r="C33" s="190">
        <v>17028</v>
      </c>
      <c r="D33" s="190">
        <v>16307</v>
      </c>
      <c r="E33" s="190">
        <v>33335</v>
      </c>
      <c r="F33" s="190">
        <v>82</v>
      </c>
      <c r="G33" s="190">
        <v>93</v>
      </c>
      <c r="H33" s="190">
        <v>175</v>
      </c>
      <c r="I33" s="190">
        <v>33510</v>
      </c>
      <c r="J33" s="190">
        <v>16747</v>
      </c>
      <c r="K33" s="190">
        <v>182</v>
      </c>
      <c r="L33" s="190">
        <v>16929</v>
      </c>
      <c r="M33" s="190">
        <v>5682</v>
      </c>
    </row>
    <row r="34" spans="1:13" ht="13.5" customHeight="1">
      <c r="A34" s="182">
        <v>25</v>
      </c>
      <c r="B34" s="189" t="s">
        <v>59</v>
      </c>
      <c r="C34" s="193">
        <v>8573</v>
      </c>
      <c r="D34" s="193">
        <v>7767</v>
      </c>
      <c r="E34" s="193">
        <v>16340</v>
      </c>
      <c r="F34" s="193">
        <v>2</v>
      </c>
      <c r="G34" s="193">
        <v>1</v>
      </c>
      <c r="H34" s="193">
        <v>3</v>
      </c>
      <c r="I34" s="193">
        <v>16343</v>
      </c>
      <c r="J34" s="193">
        <v>5749</v>
      </c>
      <c r="K34" s="193">
        <v>19</v>
      </c>
      <c r="L34" s="193">
        <v>5768</v>
      </c>
      <c r="M34" s="193">
        <v>4281</v>
      </c>
    </row>
    <row r="35" spans="1:13" ht="13.5" customHeight="1">
      <c r="A35" s="182">
        <v>26</v>
      </c>
      <c r="B35" s="189" t="s">
        <v>60</v>
      </c>
      <c r="C35" s="193">
        <v>11620</v>
      </c>
      <c r="D35" s="193">
        <v>10469</v>
      </c>
      <c r="E35" s="193">
        <v>22089</v>
      </c>
      <c r="F35" s="193">
        <v>10</v>
      </c>
      <c r="G35" s="193">
        <v>12</v>
      </c>
      <c r="H35" s="193">
        <v>20</v>
      </c>
      <c r="I35" s="193">
        <v>22109</v>
      </c>
      <c r="J35" s="193">
        <v>11074</v>
      </c>
      <c r="K35" s="193">
        <v>69</v>
      </c>
      <c r="L35" s="193">
        <v>11143</v>
      </c>
      <c r="M35" s="193">
        <v>4389</v>
      </c>
    </row>
    <row r="36" spans="1:13" ht="13.5" customHeight="1">
      <c r="A36" s="182">
        <v>27</v>
      </c>
      <c r="B36" s="189" t="s">
        <v>62</v>
      </c>
      <c r="C36" s="193">
        <v>9235</v>
      </c>
      <c r="D36" s="193">
        <v>7682</v>
      </c>
      <c r="E36" s="193">
        <v>16917</v>
      </c>
      <c r="F36" s="193">
        <v>35</v>
      </c>
      <c r="G36" s="193">
        <v>14</v>
      </c>
      <c r="H36" s="193">
        <v>49</v>
      </c>
      <c r="I36" s="193">
        <v>16966</v>
      </c>
      <c r="J36" s="193">
        <v>10056</v>
      </c>
      <c r="K36" s="193">
        <v>218</v>
      </c>
      <c r="L36" s="193">
        <v>10274</v>
      </c>
      <c r="M36" s="193">
        <v>4174</v>
      </c>
    </row>
    <row r="37" spans="1:13" ht="13.5" customHeight="1">
      <c r="A37" s="182">
        <v>28</v>
      </c>
      <c r="B37" s="189" t="s">
        <v>61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3" ht="13.5" customHeight="1">
      <c r="A38" s="182">
        <v>29</v>
      </c>
      <c r="B38" s="189" t="s">
        <v>136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spans="1:13" ht="13.5" customHeight="1">
      <c r="A39" s="182">
        <v>30</v>
      </c>
      <c r="B39" s="189" t="s">
        <v>165</v>
      </c>
      <c r="C39" s="194"/>
      <c r="D39" s="194"/>
      <c r="E39" s="195">
        <v>38157</v>
      </c>
      <c r="F39" s="195"/>
      <c r="G39" s="195"/>
      <c r="H39" s="195">
        <v>462</v>
      </c>
      <c r="I39" s="195">
        <f>E39+H39</f>
        <v>38619</v>
      </c>
      <c r="J39" s="195">
        <v>18152</v>
      </c>
      <c r="K39" s="195">
        <v>1511</v>
      </c>
      <c r="L39" s="195">
        <f>SUM(J39:K39)</f>
        <v>19663</v>
      </c>
      <c r="M39" s="195">
        <f>10088+102</f>
        <v>10190</v>
      </c>
    </row>
    <row r="40" spans="1:13" ht="13.5" customHeight="1">
      <c r="A40" s="182">
        <v>31</v>
      </c>
      <c r="B40" s="189" t="s">
        <v>64</v>
      </c>
      <c r="C40" s="193">
        <v>6408</v>
      </c>
      <c r="D40" s="193">
        <v>6140</v>
      </c>
      <c r="E40" s="193">
        <v>12548</v>
      </c>
      <c r="F40" s="193">
        <v>2</v>
      </c>
      <c r="G40" s="193">
        <v>7</v>
      </c>
      <c r="H40" s="193">
        <v>9</v>
      </c>
      <c r="I40" s="193">
        <v>12557</v>
      </c>
      <c r="J40" s="193">
        <v>6324</v>
      </c>
      <c r="K40" s="193">
        <v>25</v>
      </c>
      <c r="L40" s="193">
        <v>6349</v>
      </c>
      <c r="M40" s="193">
        <v>2978</v>
      </c>
    </row>
    <row r="41" spans="1:13" ht="13.5" customHeight="1">
      <c r="A41" s="182">
        <v>32</v>
      </c>
      <c r="B41" s="187" t="s">
        <v>138</v>
      </c>
      <c r="C41" s="193" t="s">
        <v>188</v>
      </c>
      <c r="D41" s="193"/>
      <c r="E41" s="193">
        <v>6939</v>
      </c>
      <c r="F41" s="193">
        <v>35</v>
      </c>
      <c r="G41" s="193">
        <v>30</v>
      </c>
      <c r="H41" s="193">
        <v>65</v>
      </c>
      <c r="I41" s="193">
        <v>7004</v>
      </c>
      <c r="J41" s="193">
        <v>3766</v>
      </c>
      <c r="K41" s="193">
        <v>224</v>
      </c>
      <c r="L41" s="193">
        <v>3990</v>
      </c>
      <c r="M41" s="193">
        <v>2400</v>
      </c>
    </row>
    <row r="42" spans="1:13" ht="13.5" customHeight="1">
      <c r="A42" s="182">
        <v>33</v>
      </c>
      <c r="B42" s="187" t="s">
        <v>67</v>
      </c>
      <c r="C42" s="193">
        <v>7778</v>
      </c>
      <c r="D42" s="193">
        <v>7460</v>
      </c>
      <c r="E42" s="193">
        <v>15238</v>
      </c>
      <c r="F42" s="193">
        <v>70</v>
      </c>
      <c r="G42" s="193">
        <v>34</v>
      </c>
      <c r="H42" s="193">
        <v>104</v>
      </c>
      <c r="I42" s="193">
        <v>15342</v>
      </c>
      <c r="J42" s="193">
        <v>7519</v>
      </c>
      <c r="K42" s="193">
        <v>291</v>
      </c>
      <c r="L42" s="193">
        <v>7810</v>
      </c>
      <c r="M42" s="193">
        <v>3303</v>
      </c>
    </row>
    <row r="43" spans="1:13" ht="13.5" customHeight="1">
      <c r="A43" s="182">
        <v>34</v>
      </c>
      <c r="B43" s="187" t="s">
        <v>68</v>
      </c>
      <c r="C43" s="193">
        <v>2359</v>
      </c>
      <c r="D43" s="193">
        <v>2224</v>
      </c>
      <c r="E43" s="193">
        <v>4583</v>
      </c>
      <c r="F43" s="193">
        <v>0</v>
      </c>
      <c r="G43" s="193">
        <v>1</v>
      </c>
      <c r="H43" s="193">
        <v>1</v>
      </c>
      <c r="I43" s="193">
        <v>4584</v>
      </c>
      <c r="J43" s="193">
        <v>1405</v>
      </c>
      <c r="K43" s="193">
        <v>5</v>
      </c>
      <c r="L43" s="193">
        <v>1408</v>
      </c>
      <c r="M43" s="193">
        <v>151</v>
      </c>
    </row>
    <row r="44" spans="1:13" ht="13.5" customHeight="1">
      <c r="A44" s="182">
        <v>35</v>
      </c>
      <c r="B44" s="187" t="s">
        <v>69</v>
      </c>
      <c r="C44" s="193"/>
      <c r="D44" s="193"/>
      <c r="E44" s="193">
        <v>4330</v>
      </c>
      <c r="F44" s="193">
        <v>0</v>
      </c>
      <c r="G44" s="193">
        <v>0</v>
      </c>
      <c r="H44" s="193">
        <v>0</v>
      </c>
      <c r="I44" s="193">
        <v>4330</v>
      </c>
      <c r="J44" s="193">
        <v>687</v>
      </c>
      <c r="K44" s="193">
        <v>0</v>
      </c>
      <c r="L44" s="193">
        <v>687</v>
      </c>
      <c r="M44" s="193">
        <v>247</v>
      </c>
    </row>
    <row r="45" spans="1:13" ht="13.5" customHeight="1">
      <c r="A45" s="182">
        <v>36</v>
      </c>
      <c r="B45" s="187" t="s">
        <v>70</v>
      </c>
      <c r="C45" s="193"/>
      <c r="D45" s="193"/>
      <c r="E45" s="193">
        <v>9862</v>
      </c>
      <c r="F45" s="193">
        <v>3</v>
      </c>
      <c r="G45" s="193">
        <v>4</v>
      </c>
      <c r="H45" s="193">
        <v>7</v>
      </c>
      <c r="I45" s="193">
        <v>8442</v>
      </c>
      <c r="J45" s="193">
        <v>3445</v>
      </c>
      <c r="K45" s="193">
        <v>6</v>
      </c>
      <c r="L45" s="193">
        <v>3814</v>
      </c>
      <c r="M45" s="193">
        <v>1902</v>
      </c>
    </row>
    <row r="46" spans="1:13" ht="13.5" customHeight="1">
      <c r="A46" s="182">
        <v>37</v>
      </c>
      <c r="B46" s="187" t="s">
        <v>71</v>
      </c>
      <c r="C46" s="190">
        <v>4625</v>
      </c>
      <c r="D46" s="190">
        <v>5024</v>
      </c>
      <c r="E46" s="190">
        <v>9649</v>
      </c>
      <c r="F46" s="190">
        <v>5</v>
      </c>
      <c r="G46" s="190">
        <v>1</v>
      </c>
      <c r="H46" s="190">
        <v>6</v>
      </c>
      <c r="I46" s="190">
        <v>9655</v>
      </c>
      <c r="J46" s="190">
        <v>1835</v>
      </c>
      <c r="K46" s="190">
        <v>10</v>
      </c>
      <c r="L46" s="190">
        <v>1845</v>
      </c>
      <c r="M46" s="196">
        <v>723</v>
      </c>
    </row>
    <row r="47" spans="1:13" ht="13.5" customHeight="1">
      <c r="A47" s="182">
        <v>38</v>
      </c>
      <c r="B47" s="187" t="s">
        <v>72</v>
      </c>
      <c r="C47" s="193">
        <v>5409</v>
      </c>
      <c r="D47" s="193">
        <v>5017</v>
      </c>
      <c r="E47" s="193">
        <v>10426</v>
      </c>
      <c r="F47" s="193">
        <v>15</v>
      </c>
      <c r="G47" s="193">
        <v>10</v>
      </c>
      <c r="H47" s="193">
        <v>25</v>
      </c>
      <c r="I47" s="193">
        <v>10451</v>
      </c>
      <c r="J47" s="193">
        <v>3897</v>
      </c>
      <c r="K47" s="193">
        <v>78</v>
      </c>
      <c r="L47" s="193">
        <v>3975</v>
      </c>
      <c r="M47" s="193">
        <v>3183</v>
      </c>
    </row>
    <row r="48" spans="1:13" ht="13.5" customHeight="1">
      <c r="A48" s="182">
        <v>39</v>
      </c>
      <c r="B48" s="187" t="s">
        <v>73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</row>
    <row r="49" spans="1:13" ht="13.5" customHeight="1">
      <c r="A49" s="182">
        <v>40</v>
      </c>
      <c r="B49" s="187" t="s">
        <v>74</v>
      </c>
      <c r="C49" s="193">
        <v>12453</v>
      </c>
      <c r="D49" s="193">
        <v>9321</v>
      </c>
      <c r="E49" s="193">
        <v>21774</v>
      </c>
      <c r="F49" s="193">
        <v>0</v>
      </c>
      <c r="G49" s="193">
        <v>0</v>
      </c>
      <c r="H49" s="193">
        <v>0</v>
      </c>
      <c r="I49" s="193"/>
      <c r="J49" s="193">
        <v>14633</v>
      </c>
      <c r="K49" s="193">
        <v>58</v>
      </c>
      <c r="L49" s="193">
        <v>14691</v>
      </c>
      <c r="M49" s="193">
        <v>9682</v>
      </c>
    </row>
    <row r="50" spans="1:13" ht="13.5" customHeight="1">
      <c r="A50" s="182">
        <v>41</v>
      </c>
      <c r="B50" s="187" t="s">
        <v>75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</row>
    <row r="51" spans="1:13" ht="13.5" customHeight="1">
      <c r="A51" s="182">
        <v>42</v>
      </c>
      <c r="B51" s="187" t="s">
        <v>76</v>
      </c>
      <c r="C51" s="193">
        <v>5378</v>
      </c>
      <c r="D51" s="193">
        <v>5095</v>
      </c>
      <c r="E51" s="193">
        <v>10473</v>
      </c>
      <c r="F51" s="193">
        <v>1</v>
      </c>
      <c r="G51" s="193">
        <v>1</v>
      </c>
      <c r="H51" s="193">
        <v>2</v>
      </c>
      <c r="I51" s="193">
        <v>10475</v>
      </c>
      <c r="J51" s="193">
        <v>5093</v>
      </c>
      <c r="K51" s="193">
        <v>31</v>
      </c>
      <c r="L51" s="193">
        <v>5124</v>
      </c>
      <c r="M51" s="193">
        <v>2505</v>
      </c>
    </row>
    <row r="52" spans="1:13" ht="13.5" customHeight="1">
      <c r="A52" s="182">
        <v>43</v>
      </c>
      <c r="B52" s="187" t="s">
        <v>77</v>
      </c>
      <c r="C52" s="193">
        <v>3709</v>
      </c>
      <c r="D52" s="193">
        <v>3510</v>
      </c>
      <c r="E52" s="193">
        <v>7219</v>
      </c>
      <c r="F52" s="193">
        <v>12</v>
      </c>
      <c r="G52" s="193">
        <v>2</v>
      </c>
      <c r="H52" s="193">
        <v>14</v>
      </c>
      <c r="I52" s="193">
        <v>7233</v>
      </c>
      <c r="J52" s="193">
        <v>2123</v>
      </c>
      <c r="K52" s="193">
        <v>44</v>
      </c>
      <c r="L52" s="193">
        <v>2167</v>
      </c>
      <c r="M52" s="193">
        <v>1156</v>
      </c>
    </row>
    <row r="53" spans="1:13" ht="13.5" customHeight="1">
      <c r="A53" s="182">
        <v>44</v>
      </c>
      <c r="B53" s="187" t="s">
        <v>78</v>
      </c>
      <c r="C53" s="190">
        <v>8705</v>
      </c>
      <c r="D53" s="190">
        <v>8705</v>
      </c>
      <c r="E53" s="190">
        <v>8705</v>
      </c>
      <c r="F53" s="190">
        <v>8705</v>
      </c>
      <c r="G53" s="190">
        <v>8705</v>
      </c>
      <c r="H53" s="190">
        <v>8705</v>
      </c>
      <c r="I53" s="190">
        <v>8705</v>
      </c>
      <c r="J53" s="190">
        <v>8705</v>
      </c>
      <c r="K53" s="190">
        <v>8705</v>
      </c>
      <c r="L53" s="190">
        <v>8705</v>
      </c>
      <c r="M53" s="190">
        <v>8705</v>
      </c>
    </row>
    <row r="54" spans="1:13" ht="13.5" customHeight="1">
      <c r="A54" s="182">
        <v>45</v>
      </c>
      <c r="B54" s="187" t="s">
        <v>79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3" ht="13.5" customHeight="1">
      <c r="A55" s="182">
        <v>46</v>
      </c>
      <c r="B55" s="187" t="s">
        <v>80</v>
      </c>
      <c r="C55" s="193">
        <v>6772</v>
      </c>
      <c r="D55" s="193">
        <v>5622</v>
      </c>
      <c r="E55" s="193">
        <v>11134</v>
      </c>
      <c r="F55" s="193">
        <v>2</v>
      </c>
      <c r="G55" s="193">
        <v>1</v>
      </c>
      <c r="H55" s="193">
        <v>3</v>
      </c>
      <c r="I55" s="193">
        <v>11137</v>
      </c>
      <c r="J55" s="193">
        <v>3400</v>
      </c>
      <c r="K55" s="193"/>
      <c r="L55" s="193"/>
      <c r="M55" s="193">
        <v>1666</v>
      </c>
    </row>
    <row r="56" spans="1:13" ht="13.5" customHeight="1">
      <c r="A56" s="182">
        <v>47</v>
      </c>
      <c r="B56" s="187" t="s">
        <v>81</v>
      </c>
      <c r="C56" s="193">
        <v>176</v>
      </c>
      <c r="D56" s="193">
        <v>134</v>
      </c>
      <c r="E56" s="193">
        <v>310</v>
      </c>
      <c r="F56" s="193">
        <v>15</v>
      </c>
      <c r="G56" s="193">
        <v>21</v>
      </c>
      <c r="H56" s="193">
        <v>36</v>
      </c>
      <c r="I56" s="193">
        <v>346</v>
      </c>
      <c r="J56" s="193">
        <v>5022</v>
      </c>
      <c r="K56" s="193">
        <v>63</v>
      </c>
      <c r="L56" s="193">
        <v>5085</v>
      </c>
      <c r="M56" s="193">
        <v>2560</v>
      </c>
    </row>
    <row r="57" spans="1:13" ht="13.5" customHeight="1">
      <c r="A57" s="182">
        <v>48</v>
      </c>
      <c r="B57" s="187" t="s">
        <v>189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</row>
    <row r="58" spans="1:13" ht="13.5" customHeight="1">
      <c r="A58" s="182">
        <v>49</v>
      </c>
      <c r="B58" s="187" t="s">
        <v>83</v>
      </c>
      <c r="C58" s="193">
        <v>6021</v>
      </c>
      <c r="D58" s="193">
        <v>6220</v>
      </c>
      <c r="E58" s="193">
        <v>12241</v>
      </c>
      <c r="F58" s="193">
        <v>28</v>
      </c>
      <c r="G58" s="193">
        <v>27</v>
      </c>
      <c r="H58" s="193">
        <v>55</v>
      </c>
      <c r="I58" s="193">
        <v>12296</v>
      </c>
      <c r="J58" s="193">
        <v>5599</v>
      </c>
      <c r="K58" s="193">
        <v>80</v>
      </c>
      <c r="L58" s="193">
        <v>5679</v>
      </c>
      <c r="M58" s="193">
        <v>2540</v>
      </c>
    </row>
    <row r="59" spans="1:13" ht="13.5" customHeight="1">
      <c r="A59" s="182">
        <v>50</v>
      </c>
      <c r="B59" s="187" t="s">
        <v>84</v>
      </c>
      <c r="C59" s="193">
        <v>3010</v>
      </c>
      <c r="D59" s="193">
        <v>2982</v>
      </c>
      <c r="E59" s="193">
        <v>5992</v>
      </c>
      <c r="F59" s="193">
        <v>9</v>
      </c>
      <c r="G59" s="193">
        <v>5</v>
      </c>
      <c r="H59" s="193">
        <v>14</v>
      </c>
      <c r="I59" s="193">
        <v>6</v>
      </c>
      <c r="J59" s="193">
        <v>2479</v>
      </c>
      <c r="K59" s="193">
        <v>21</v>
      </c>
      <c r="L59" s="193">
        <v>2500</v>
      </c>
      <c r="M59" s="193">
        <v>1230</v>
      </c>
    </row>
    <row r="60" spans="1:13" ht="13.5" customHeight="1">
      <c r="A60" s="182">
        <v>51</v>
      </c>
      <c r="B60" s="187" t="s">
        <v>86</v>
      </c>
      <c r="C60" s="190">
        <v>5895</v>
      </c>
      <c r="D60" s="190">
        <v>5779</v>
      </c>
      <c r="E60" s="190">
        <v>11674</v>
      </c>
      <c r="F60" s="190"/>
      <c r="G60" s="190"/>
      <c r="H60" s="190"/>
      <c r="I60" s="190">
        <v>11674</v>
      </c>
      <c r="J60" s="190">
        <v>3951</v>
      </c>
      <c r="K60" s="192" t="s">
        <v>225</v>
      </c>
      <c r="L60" s="190">
        <v>3951</v>
      </c>
      <c r="M60" s="190">
        <v>1607</v>
      </c>
    </row>
    <row r="61" spans="1:13" ht="13.5" customHeight="1">
      <c r="A61" s="182">
        <v>52</v>
      </c>
      <c r="B61" s="187" t="s">
        <v>85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13" ht="13.5" customHeight="1">
      <c r="A62" s="182">
        <v>53</v>
      </c>
      <c r="B62" s="187" t="s">
        <v>87</v>
      </c>
      <c r="C62" s="193"/>
      <c r="D62" s="193"/>
      <c r="E62" s="193">
        <v>14860</v>
      </c>
      <c r="F62" s="193"/>
      <c r="G62" s="193"/>
      <c r="H62" s="193">
        <v>61</v>
      </c>
      <c r="I62" s="193">
        <v>14921</v>
      </c>
      <c r="J62" s="193">
        <v>6485</v>
      </c>
      <c r="K62" s="193">
        <v>167</v>
      </c>
      <c r="L62" s="193">
        <v>6652</v>
      </c>
      <c r="M62" s="193">
        <v>3177</v>
      </c>
    </row>
    <row r="63" spans="1:13" ht="13.5" customHeight="1">
      <c r="A63" s="182">
        <v>54</v>
      </c>
      <c r="B63" s="187" t="s">
        <v>88</v>
      </c>
      <c r="C63" s="193">
        <v>9652</v>
      </c>
      <c r="D63" s="193">
        <v>8720</v>
      </c>
      <c r="E63" s="193">
        <v>18372</v>
      </c>
      <c r="F63" s="193">
        <v>7</v>
      </c>
      <c r="G63" s="193">
        <v>8</v>
      </c>
      <c r="H63" s="193">
        <v>15</v>
      </c>
      <c r="I63" s="193">
        <v>18387</v>
      </c>
      <c r="J63" s="193">
        <v>9374</v>
      </c>
      <c r="K63" s="193">
        <v>55</v>
      </c>
      <c r="L63" s="193">
        <v>9429</v>
      </c>
      <c r="M63" s="193">
        <v>5859</v>
      </c>
    </row>
    <row r="64" spans="1:13" ht="13.5" customHeight="1">
      <c r="A64" s="182">
        <v>55</v>
      </c>
      <c r="B64" s="187" t="s">
        <v>89</v>
      </c>
      <c r="C64" s="193">
        <v>1372</v>
      </c>
      <c r="D64" s="193">
        <v>1457</v>
      </c>
      <c r="E64" s="193">
        <v>2829</v>
      </c>
      <c r="F64" s="193">
        <v>3</v>
      </c>
      <c r="G64" s="193">
        <v>4</v>
      </c>
      <c r="H64" s="193">
        <v>7</v>
      </c>
      <c r="I64" s="193">
        <v>2836</v>
      </c>
      <c r="J64" s="193">
        <v>1529</v>
      </c>
      <c r="K64" s="193">
        <v>6</v>
      </c>
      <c r="L64" s="193">
        <v>1535</v>
      </c>
      <c r="M64" s="193">
        <v>482</v>
      </c>
    </row>
    <row r="65" spans="1:13" ht="13.5" customHeight="1">
      <c r="A65" s="182">
        <v>56</v>
      </c>
      <c r="B65" s="187" t="s">
        <v>139</v>
      </c>
      <c r="C65" s="193">
        <v>18732</v>
      </c>
      <c r="D65" s="193">
        <v>17099</v>
      </c>
      <c r="E65" s="193">
        <v>35831</v>
      </c>
      <c r="F65" s="193">
        <v>3</v>
      </c>
      <c r="G65" s="193">
        <v>6</v>
      </c>
      <c r="H65" s="193">
        <v>9</v>
      </c>
      <c r="I65" s="193">
        <v>35840</v>
      </c>
      <c r="J65" s="193">
        <v>14530</v>
      </c>
      <c r="K65" s="193">
        <v>41</v>
      </c>
      <c r="L65" s="193">
        <v>14571</v>
      </c>
      <c r="M65" s="193">
        <v>7845</v>
      </c>
    </row>
    <row r="66" spans="1:13" ht="13.5" customHeight="1">
      <c r="A66" s="182">
        <v>57</v>
      </c>
      <c r="B66" s="187" t="s">
        <v>90</v>
      </c>
      <c r="C66" s="193">
        <v>3103</v>
      </c>
      <c r="D66" s="193">
        <v>2851</v>
      </c>
      <c r="E66" s="193">
        <v>5954</v>
      </c>
      <c r="F66" s="193">
        <v>26</v>
      </c>
      <c r="G66" s="193">
        <v>22</v>
      </c>
      <c r="H66" s="193">
        <v>48</v>
      </c>
      <c r="I66" s="193">
        <v>6002</v>
      </c>
      <c r="J66" s="193">
        <v>2721</v>
      </c>
      <c r="K66" s="193">
        <v>155</v>
      </c>
      <c r="L66" s="193">
        <v>2876</v>
      </c>
      <c r="M66" s="193">
        <v>1274</v>
      </c>
    </row>
    <row r="67" spans="1:13" ht="13.5" customHeight="1">
      <c r="A67" s="182">
        <v>58</v>
      </c>
      <c r="B67" s="187" t="s">
        <v>92</v>
      </c>
      <c r="C67" s="193"/>
      <c r="D67" s="193"/>
      <c r="E67" s="193">
        <v>9767</v>
      </c>
      <c r="F67" s="193">
        <v>50</v>
      </c>
      <c r="G67" s="193">
        <v>48</v>
      </c>
      <c r="H67" s="193">
        <v>98</v>
      </c>
      <c r="I67" s="193">
        <v>9865</v>
      </c>
      <c r="J67" s="193">
        <v>5615</v>
      </c>
      <c r="K67" s="193">
        <v>279</v>
      </c>
      <c r="L67" s="193">
        <v>5894</v>
      </c>
      <c r="M67" s="193">
        <v>2749</v>
      </c>
    </row>
    <row r="68" spans="1:13" ht="13.5" customHeight="1">
      <c r="A68" s="182">
        <v>59</v>
      </c>
      <c r="B68" s="187" t="s">
        <v>140</v>
      </c>
      <c r="C68" s="193">
        <v>7022</v>
      </c>
      <c r="D68" s="193">
        <v>7045</v>
      </c>
      <c r="E68" s="193">
        <v>14067</v>
      </c>
      <c r="F68" s="193">
        <v>43</v>
      </c>
      <c r="G68" s="193">
        <v>44</v>
      </c>
      <c r="H68" s="193">
        <v>87</v>
      </c>
      <c r="I68" s="193">
        <v>14154</v>
      </c>
      <c r="J68" s="193">
        <v>6337</v>
      </c>
      <c r="K68" s="193">
        <v>165</v>
      </c>
      <c r="L68" s="193">
        <v>6502</v>
      </c>
      <c r="M68" s="193">
        <v>2520</v>
      </c>
    </row>
    <row r="69" spans="1:13" s="332" customFormat="1" ht="13.5" customHeight="1">
      <c r="A69" s="182">
        <v>60</v>
      </c>
      <c r="B69" s="187" t="s">
        <v>94</v>
      </c>
      <c r="C69" s="193">
        <v>3892</v>
      </c>
      <c r="D69" s="193">
        <v>387</v>
      </c>
      <c r="E69" s="193">
        <v>7764</v>
      </c>
      <c r="F69" s="193">
        <v>1</v>
      </c>
      <c r="G69" s="193">
        <v>0</v>
      </c>
      <c r="H69" s="193">
        <v>1</v>
      </c>
      <c r="I69" s="193">
        <v>7765</v>
      </c>
      <c r="J69" s="193">
        <v>3672</v>
      </c>
      <c r="K69" s="193">
        <v>4</v>
      </c>
      <c r="L69" s="193">
        <v>3676</v>
      </c>
      <c r="M69" s="193">
        <v>1678</v>
      </c>
    </row>
    <row r="70" spans="1:13" ht="13.5" customHeight="1">
      <c r="A70" s="182">
        <v>61</v>
      </c>
      <c r="B70" s="187" t="s">
        <v>95</v>
      </c>
      <c r="C70" s="193">
        <v>6254</v>
      </c>
      <c r="D70" s="193">
        <v>6168</v>
      </c>
      <c r="E70" s="193">
        <v>12422</v>
      </c>
      <c r="F70" s="193"/>
      <c r="G70" s="193"/>
      <c r="H70" s="193">
        <v>65</v>
      </c>
      <c r="I70" s="193">
        <v>12487</v>
      </c>
      <c r="J70" s="193">
        <v>6339</v>
      </c>
      <c r="K70" s="193">
        <v>299</v>
      </c>
      <c r="L70" s="193">
        <v>6638</v>
      </c>
      <c r="M70" s="193">
        <v>3266</v>
      </c>
    </row>
    <row r="71" spans="1:13" ht="13.5" customHeight="1">
      <c r="A71" s="182">
        <v>62</v>
      </c>
      <c r="B71" s="187" t="s">
        <v>96</v>
      </c>
      <c r="C71" s="193">
        <v>8222</v>
      </c>
      <c r="D71" s="193">
        <v>7080</v>
      </c>
      <c r="E71" s="193">
        <v>16491</v>
      </c>
      <c r="F71" s="193">
        <v>5</v>
      </c>
      <c r="G71" s="193">
        <v>3</v>
      </c>
      <c r="H71" s="193">
        <v>8</v>
      </c>
      <c r="I71" s="193">
        <v>16499</v>
      </c>
      <c r="J71" s="193">
        <v>6351</v>
      </c>
      <c r="K71" s="193">
        <v>25</v>
      </c>
      <c r="L71" s="193">
        <v>6376</v>
      </c>
      <c r="M71" s="193">
        <v>2834</v>
      </c>
    </row>
    <row r="72" spans="1:13" ht="13.5" customHeight="1">
      <c r="A72" s="182">
        <v>63</v>
      </c>
      <c r="B72" s="187" t="s">
        <v>97</v>
      </c>
      <c r="C72" s="193">
        <v>4426</v>
      </c>
      <c r="D72" s="193">
        <v>4313</v>
      </c>
      <c r="E72" s="193">
        <v>8739</v>
      </c>
      <c r="F72" s="193">
        <v>1</v>
      </c>
      <c r="G72" s="193">
        <v>1</v>
      </c>
      <c r="H72" s="193">
        <v>2</v>
      </c>
      <c r="I72" s="193">
        <v>8741</v>
      </c>
      <c r="J72" s="193">
        <v>3547</v>
      </c>
      <c r="K72" s="193">
        <v>12</v>
      </c>
      <c r="L72" s="193">
        <v>3559</v>
      </c>
      <c r="M72" s="193">
        <v>1390</v>
      </c>
    </row>
    <row r="73" spans="1:13" ht="13.5" customHeight="1">
      <c r="A73" s="340" t="s">
        <v>201</v>
      </c>
      <c r="B73" s="34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</row>
    <row r="75" spans="2:12" ht="19.5">
      <c r="B75" s="169" t="s">
        <v>99</v>
      </c>
      <c r="C75" s="170"/>
      <c r="D75" s="171"/>
      <c r="E75" s="171"/>
      <c r="F75" s="171"/>
      <c r="G75" s="171"/>
      <c r="H75" s="171"/>
      <c r="I75" s="175"/>
      <c r="J75" s="175"/>
      <c r="K75" s="170"/>
      <c r="L75" s="34"/>
    </row>
    <row r="76" spans="1:13" ht="18.75">
      <c r="A76" s="335" t="s">
        <v>100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ht="18.75">
      <c r="A77" s="335" t="s">
        <v>101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</sheetData>
  <sheetProtection/>
  <mergeCells count="19">
    <mergeCell ref="A73:B73"/>
    <mergeCell ref="A1:D1"/>
    <mergeCell ref="A77:M77"/>
    <mergeCell ref="A76:M76"/>
    <mergeCell ref="L7:L8"/>
    <mergeCell ref="C7:E7"/>
    <mergeCell ref="F7:H7"/>
    <mergeCell ref="I7:I8"/>
    <mergeCell ref="J7:J8"/>
    <mergeCell ref="K7:K8"/>
    <mergeCell ref="A2:M2"/>
    <mergeCell ref="A3:M3"/>
    <mergeCell ref="A4:M4"/>
    <mergeCell ref="A5:A9"/>
    <mergeCell ref="B5:B9"/>
    <mergeCell ref="C5:M5"/>
    <mergeCell ref="C6:I6"/>
    <mergeCell ref="J6:L6"/>
    <mergeCell ref="M6:M8"/>
  </mergeCells>
  <printOptions/>
  <pageMargins left="0.5" right="0.5" top="1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30" zoomScaleNormal="130" zoomScalePageLayoutView="0" workbookViewId="0" topLeftCell="A1">
      <selection activeCell="E14" sqref="E14"/>
    </sheetView>
  </sheetViews>
  <sheetFormatPr defaultColWidth="9.140625" defaultRowHeight="12.75"/>
  <cols>
    <col min="1" max="1" width="4.140625" style="0" customWidth="1"/>
    <col min="2" max="2" width="12.28125" style="30" customWidth="1"/>
    <col min="3" max="3" width="9.00390625" style="0" customWidth="1"/>
    <col min="4" max="4" width="8.421875" style="0" customWidth="1"/>
    <col min="6" max="6" width="11.57421875" style="0" customWidth="1"/>
    <col min="7" max="7" width="9.7109375" style="0" customWidth="1"/>
    <col min="8" max="8" width="13.421875" style="0" customWidth="1"/>
    <col min="9" max="9" width="6.8515625" style="0" customWidth="1"/>
    <col min="10" max="10" width="6.140625" style="0" customWidth="1"/>
    <col min="11" max="11" width="8.140625" style="0" customWidth="1"/>
    <col min="12" max="12" width="6.140625" style="0" customWidth="1"/>
    <col min="13" max="13" width="6.421875" style="0" customWidth="1"/>
    <col min="14" max="14" width="8.140625" style="0" customWidth="1"/>
    <col min="15" max="15" width="8.8515625" style="0" customWidth="1"/>
  </cols>
  <sheetData>
    <row r="1" spans="1:13" ht="48" customHeight="1">
      <c r="A1" s="363" t="s">
        <v>207</v>
      </c>
      <c r="B1" s="363"/>
      <c r="C1" s="363"/>
      <c r="D1" s="363"/>
      <c r="E1" s="35"/>
      <c r="F1" s="35"/>
      <c r="G1" s="35"/>
      <c r="H1" s="35"/>
      <c r="I1" s="35"/>
      <c r="J1" s="35"/>
      <c r="K1" s="35"/>
      <c r="L1" s="35"/>
      <c r="M1" s="35"/>
    </row>
    <row r="2" spans="1:15" ht="18.75">
      <c r="A2" s="364" t="s">
        <v>194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5" ht="18.75">
      <c r="A3" s="364" t="s">
        <v>228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5" ht="28.5" customHeight="1" thickBot="1">
      <c r="A4" s="396" t="s">
        <v>168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ht="12.75">
      <c r="A5" s="385" t="s">
        <v>1</v>
      </c>
      <c r="B5" s="388" t="s">
        <v>147</v>
      </c>
      <c r="C5" s="389" t="s">
        <v>209</v>
      </c>
      <c r="D5" s="389"/>
      <c r="E5" s="389"/>
      <c r="F5" s="389" t="s">
        <v>210</v>
      </c>
      <c r="G5" s="389"/>
      <c r="H5" s="389"/>
      <c r="I5" s="390" t="s">
        <v>211</v>
      </c>
      <c r="J5" s="390"/>
      <c r="K5" s="390"/>
      <c r="L5" s="390"/>
      <c r="M5" s="390"/>
      <c r="N5" s="390"/>
      <c r="O5" s="391"/>
    </row>
    <row r="6" spans="1:15" ht="12.75" customHeight="1">
      <c r="A6" s="386"/>
      <c r="B6" s="379"/>
      <c r="C6" s="382" t="s">
        <v>212</v>
      </c>
      <c r="D6" s="382"/>
      <c r="E6" s="382"/>
      <c r="F6" s="382" t="s">
        <v>213</v>
      </c>
      <c r="G6" s="382"/>
      <c r="H6" s="382" t="s">
        <v>214</v>
      </c>
      <c r="I6" s="382" t="s">
        <v>199</v>
      </c>
      <c r="J6" s="382"/>
      <c r="K6" s="382"/>
      <c r="L6" s="382" t="s">
        <v>200</v>
      </c>
      <c r="M6" s="382"/>
      <c r="N6" s="382"/>
      <c r="O6" s="392" t="s">
        <v>201</v>
      </c>
    </row>
    <row r="7" spans="1:15" ht="12.75" customHeight="1">
      <c r="A7" s="386"/>
      <c r="B7" s="379"/>
      <c r="C7" s="393" t="s">
        <v>215</v>
      </c>
      <c r="D7" s="393" t="s">
        <v>216</v>
      </c>
      <c r="E7" s="382" t="s">
        <v>14</v>
      </c>
      <c r="F7" s="393" t="s">
        <v>217</v>
      </c>
      <c r="G7" s="393" t="s">
        <v>218</v>
      </c>
      <c r="H7" s="382"/>
      <c r="I7" s="384" t="s">
        <v>202</v>
      </c>
      <c r="J7" s="384" t="s">
        <v>203</v>
      </c>
      <c r="K7" s="382" t="s">
        <v>14</v>
      </c>
      <c r="L7" s="384" t="s">
        <v>202</v>
      </c>
      <c r="M7" s="384" t="s">
        <v>203</v>
      </c>
      <c r="N7" s="382" t="s">
        <v>14</v>
      </c>
      <c r="O7" s="392"/>
    </row>
    <row r="8" spans="1:15" ht="33" customHeight="1">
      <c r="A8" s="386"/>
      <c r="B8" s="379"/>
      <c r="C8" s="393"/>
      <c r="D8" s="393"/>
      <c r="E8" s="382"/>
      <c r="F8" s="393"/>
      <c r="G8" s="393"/>
      <c r="H8" s="382"/>
      <c r="I8" s="384"/>
      <c r="J8" s="384"/>
      <c r="K8" s="382"/>
      <c r="L8" s="384"/>
      <c r="M8" s="384"/>
      <c r="N8" s="382"/>
      <c r="O8" s="392"/>
    </row>
    <row r="9" spans="1:15" ht="12.75">
      <c r="A9" s="387"/>
      <c r="B9" s="380"/>
      <c r="C9" s="177" t="s">
        <v>219</v>
      </c>
      <c r="D9" s="177" t="s">
        <v>27</v>
      </c>
      <c r="E9" s="22" t="s">
        <v>220</v>
      </c>
      <c r="F9" s="22">
        <v>15</v>
      </c>
      <c r="G9" s="22">
        <v>16</v>
      </c>
      <c r="H9" s="22">
        <v>17</v>
      </c>
      <c r="I9" s="22">
        <v>18</v>
      </c>
      <c r="J9" s="22">
        <v>19</v>
      </c>
      <c r="K9" s="123" t="s">
        <v>221</v>
      </c>
      <c r="L9" s="123">
        <v>21</v>
      </c>
      <c r="M9" s="123">
        <v>22</v>
      </c>
      <c r="N9" s="123" t="s">
        <v>222</v>
      </c>
      <c r="O9" s="256" t="s">
        <v>223</v>
      </c>
    </row>
    <row r="10" spans="1:15" ht="12.75" customHeight="1">
      <c r="A10" s="257">
        <v>1</v>
      </c>
      <c r="B10" s="184" t="s">
        <v>35</v>
      </c>
      <c r="C10" s="191">
        <v>1</v>
      </c>
      <c r="D10" s="190">
        <v>575</v>
      </c>
      <c r="E10" s="190">
        <v>576</v>
      </c>
      <c r="F10" s="190">
        <v>90241</v>
      </c>
      <c r="G10" s="190">
        <v>16030</v>
      </c>
      <c r="H10" s="190">
        <v>639881</v>
      </c>
      <c r="I10" s="190">
        <v>74</v>
      </c>
      <c r="J10" s="190">
        <v>71</v>
      </c>
      <c r="K10" s="190">
        <v>145</v>
      </c>
      <c r="L10" s="190">
        <v>1</v>
      </c>
      <c r="M10" s="190">
        <v>1</v>
      </c>
      <c r="N10" s="190">
        <v>2</v>
      </c>
      <c r="O10" s="488">
        <v>147</v>
      </c>
    </row>
    <row r="11" spans="1:15" ht="12.75" customHeight="1">
      <c r="A11" s="257">
        <v>2</v>
      </c>
      <c r="B11" s="184" t="s">
        <v>36</v>
      </c>
      <c r="C11" s="487">
        <v>1703</v>
      </c>
      <c r="D11" s="265">
        <v>267</v>
      </c>
      <c r="E11" s="265">
        <v>1970</v>
      </c>
      <c r="F11" s="265"/>
      <c r="G11" s="265"/>
      <c r="H11" s="265"/>
      <c r="I11" s="265"/>
      <c r="J11" s="265"/>
      <c r="K11" s="265">
        <v>19</v>
      </c>
      <c r="L11" s="265">
        <v>41</v>
      </c>
      <c r="M11" s="265">
        <v>36</v>
      </c>
      <c r="N11" s="265">
        <v>87</v>
      </c>
      <c r="O11" s="490">
        <v>106</v>
      </c>
    </row>
    <row r="12" spans="1:15" ht="12.75" customHeight="1">
      <c r="A12" s="257">
        <v>3</v>
      </c>
      <c r="B12" s="185" t="s">
        <v>37</v>
      </c>
      <c r="C12" s="487">
        <v>580</v>
      </c>
      <c r="D12" s="265"/>
      <c r="E12" s="265">
        <v>580</v>
      </c>
      <c r="F12" s="265">
        <v>105577</v>
      </c>
      <c r="G12" s="265">
        <v>695</v>
      </c>
      <c r="H12" s="265">
        <v>373482</v>
      </c>
      <c r="I12" s="265">
        <v>14</v>
      </c>
      <c r="J12" s="265">
        <v>11</v>
      </c>
      <c r="K12" s="265">
        <v>25</v>
      </c>
      <c r="L12" s="265">
        <v>4</v>
      </c>
      <c r="M12" s="265"/>
      <c r="N12" s="265">
        <v>4</v>
      </c>
      <c r="O12" s="490">
        <v>29</v>
      </c>
    </row>
    <row r="13" spans="1:15" ht="12.75" customHeight="1">
      <c r="A13" s="257">
        <v>4</v>
      </c>
      <c r="B13" s="185" t="s">
        <v>38</v>
      </c>
      <c r="C13" s="487">
        <v>33</v>
      </c>
      <c r="D13" s="265">
        <v>3</v>
      </c>
      <c r="E13" s="265">
        <v>36</v>
      </c>
      <c r="F13" s="265">
        <v>35250</v>
      </c>
      <c r="G13" s="265">
        <v>376</v>
      </c>
      <c r="H13" s="265">
        <v>158873</v>
      </c>
      <c r="I13" s="265">
        <v>3</v>
      </c>
      <c r="J13" s="265">
        <v>1</v>
      </c>
      <c r="K13" s="265">
        <v>4</v>
      </c>
      <c r="L13" s="265">
        <v>5</v>
      </c>
      <c r="M13" s="265">
        <v>13</v>
      </c>
      <c r="N13" s="265">
        <v>18</v>
      </c>
      <c r="O13" s="490">
        <v>22</v>
      </c>
    </row>
    <row r="14" spans="1:15" ht="12.75" customHeight="1">
      <c r="A14" s="257">
        <v>5</v>
      </c>
      <c r="B14" s="185" t="s">
        <v>39</v>
      </c>
      <c r="C14" s="487">
        <v>1873</v>
      </c>
      <c r="D14" s="265">
        <v>44</v>
      </c>
      <c r="E14" s="265">
        <v>2017</v>
      </c>
      <c r="F14" s="265">
        <v>258063</v>
      </c>
      <c r="G14" s="265">
        <v>4238</v>
      </c>
      <c r="H14" s="265">
        <v>590281</v>
      </c>
      <c r="I14" s="265">
        <v>15</v>
      </c>
      <c r="J14" s="265">
        <v>13</v>
      </c>
      <c r="K14" s="265">
        <v>30</v>
      </c>
      <c r="L14" s="265"/>
      <c r="M14" s="265"/>
      <c r="N14" s="265"/>
      <c r="O14" s="490"/>
    </row>
    <row r="15" spans="1:15" ht="12.75" customHeight="1">
      <c r="A15" s="257">
        <v>6</v>
      </c>
      <c r="B15" s="185" t="s">
        <v>40</v>
      </c>
      <c r="C15" s="487">
        <v>356</v>
      </c>
      <c r="D15" s="265">
        <v>27</v>
      </c>
      <c r="E15" s="265">
        <v>383</v>
      </c>
      <c r="F15" s="265">
        <v>105261</v>
      </c>
      <c r="G15" s="265">
        <v>850</v>
      </c>
      <c r="H15" s="265">
        <v>786742</v>
      </c>
      <c r="I15" s="265">
        <v>8</v>
      </c>
      <c r="J15" s="265">
        <v>3</v>
      </c>
      <c r="K15" s="265">
        <v>11</v>
      </c>
      <c r="L15" s="265">
        <v>6</v>
      </c>
      <c r="M15" s="265">
        <v>20</v>
      </c>
      <c r="N15" s="265">
        <v>26</v>
      </c>
      <c r="O15" s="490">
        <v>63</v>
      </c>
    </row>
    <row r="16" spans="1:15" ht="12.75" customHeight="1">
      <c r="A16" s="257">
        <v>7</v>
      </c>
      <c r="B16" s="184" t="s">
        <v>41</v>
      </c>
      <c r="C16" s="487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490"/>
    </row>
    <row r="17" spans="1:15" ht="12.75" customHeight="1">
      <c r="A17" s="257">
        <v>8</v>
      </c>
      <c r="B17" s="184" t="s">
        <v>42</v>
      </c>
      <c r="C17" s="487">
        <v>1174</v>
      </c>
      <c r="D17" s="265">
        <v>2737</v>
      </c>
      <c r="E17" s="265">
        <v>3911</v>
      </c>
      <c r="F17" s="265">
        <v>518365</v>
      </c>
      <c r="G17" s="265">
        <v>22562</v>
      </c>
      <c r="H17" s="265">
        <v>1645150</v>
      </c>
      <c r="I17" s="265"/>
      <c r="J17" s="265"/>
      <c r="K17" s="265">
        <v>10</v>
      </c>
      <c r="L17" s="265">
        <v>12</v>
      </c>
      <c r="M17" s="265">
        <v>6</v>
      </c>
      <c r="N17" s="265">
        <v>18</v>
      </c>
      <c r="O17" s="490">
        <v>28</v>
      </c>
    </row>
    <row r="18" spans="1:15" ht="12.75" customHeight="1">
      <c r="A18" s="257">
        <v>9</v>
      </c>
      <c r="B18" s="186" t="s">
        <v>43</v>
      </c>
      <c r="C18" s="487">
        <v>543</v>
      </c>
      <c r="D18" s="265">
        <v>8</v>
      </c>
      <c r="E18" s="265">
        <v>551</v>
      </c>
      <c r="F18" s="265">
        <v>206976</v>
      </c>
      <c r="G18" s="265">
        <v>5356</v>
      </c>
      <c r="H18" s="265">
        <v>657627</v>
      </c>
      <c r="I18" s="265">
        <v>21</v>
      </c>
      <c r="J18" s="265">
        <v>7</v>
      </c>
      <c r="K18" s="265">
        <v>28</v>
      </c>
      <c r="L18" s="265">
        <v>0</v>
      </c>
      <c r="M18" s="265">
        <v>0</v>
      </c>
      <c r="N18" s="265">
        <v>0</v>
      </c>
      <c r="O18" s="490">
        <v>28</v>
      </c>
    </row>
    <row r="19" spans="1:15" ht="12.75" customHeight="1">
      <c r="A19" s="257">
        <v>10</v>
      </c>
      <c r="B19" s="186" t="s">
        <v>44</v>
      </c>
      <c r="C19" s="487">
        <v>141</v>
      </c>
      <c r="D19" s="265">
        <v>15</v>
      </c>
      <c r="E19" s="265">
        <v>166</v>
      </c>
      <c r="F19" s="265">
        <v>143319</v>
      </c>
      <c r="G19" s="265">
        <v>1088</v>
      </c>
      <c r="H19" s="265">
        <v>1297102</v>
      </c>
      <c r="I19" s="265">
        <v>11</v>
      </c>
      <c r="J19" s="265">
        <v>6</v>
      </c>
      <c r="K19" s="265">
        <v>17</v>
      </c>
      <c r="L19" s="265">
        <v>1</v>
      </c>
      <c r="M19" s="265">
        <v>0</v>
      </c>
      <c r="N19" s="265">
        <v>1</v>
      </c>
      <c r="O19" s="490">
        <v>18</v>
      </c>
    </row>
    <row r="20" spans="1:15" ht="12.75" customHeight="1">
      <c r="A20" s="257">
        <v>11</v>
      </c>
      <c r="B20" s="186" t="s">
        <v>45</v>
      </c>
      <c r="C20" s="180">
        <v>1090</v>
      </c>
      <c r="D20" s="193">
        <v>15</v>
      </c>
      <c r="E20" s="193">
        <v>1105</v>
      </c>
      <c r="F20" s="193">
        <v>45095</v>
      </c>
      <c r="G20" s="193">
        <v>3988</v>
      </c>
      <c r="H20" s="193">
        <v>131427</v>
      </c>
      <c r="I20" s="193">
        <v>8</v>
      </c>
      <c r="J20" s="193">
        <v>9</v>
      </c>
      <c r="K20" s="193">
        <f>SUM(I20:J20)</f>
        <v>17</v>
      </c>
      <c r="L20" s="193">
        <v>20</v>
      </c>
      <c r="M20" s="193">
        <v>10</v>
      </c>
      <c r="N20" s="193">
        <f>SUM(L20:M20)</f>
        <v>30</v>
      </c>
      <c r="O20" s="491">
        <f>K20+N20</f>
        <v>47</v>
      </c>
    </row>
    <row r="21" spans="1:15" ht="12.75" customHeight="1">
      <c r="A21" s="257">
        <v>12</v>
      </c>
      <c r="B21" s="186" t="s">
        <v>46</v>
      </c>
      <c r="C21" s="180">
        <v>416</v>
      </c>
      <c r="D21" s="265"/>
      <c r="E21" s="193">
        <v>416</v>
      </c>
      <c r="F21" s="193">
        <v>250172</v>
      </c>
      <c r="G21" s="193">
        <v>3371</v>
      </c>
      <c r="H21" s="193">
        <v>442664</v>
      </c>
      <c r="I21" s="193">
        <v>1</v>
      </c>
      <c r="J21" s="265"/>
      <c r="K21" s="265">
        <v>1</v>
      </c>
      <c r="L21" s="265"/>
      <c r="M21" s="265"/>
      <c r="N21" s="265"/>
      <c r="O21" s="490"/>
    </row>
    <row r="22" spans="1:15" ht="12.75" customHeight="1">
      <c r="A22" s="257">
        <v>13</v>
      </c>
      <c r="B22" s="186" t="s">
        <v>47</v>
      </c>
      <c r="C22" s="180">
        <v>63</v>
      </c>
      <c r="D22" s="193">
        <v>0</v>
      </c>
      <c r="E22" s="193">
        <v>63</v>
      </c>
      <c r="F22" s="193">
        <v>32394</v>
      </c>
      <c r="G22" s="193">
        <v>18</v>
      </c>
      <c r="H22" s="193">
        <v>71398</v>
      </c>
      <c r="I22" s="193">
        <v>2</v>
      </c>
      <c r="J22" s="193">
        <v>1</v>
      </c>
      <c r="K22" s="193">
        <v>3</v>
      </c>
      <c r="L22" s="193">
        <v>0</v>
      </c>
      <c r="M22" s="193">
        <v>0</v>
      </c>
      <c r="N22" s="193">
        <v>0</v>
      </c>
      <c r="O22" s="491">
        <v>3</v>
      </c>
    </row>
    <row r="23" spans="1:15" ht="12.75" customHeight="1">
      <c r="A23" s="257">
        <v>14</v>
      </c>
      <c r="B23" s="186" t="s">
        <v>48</v>
      </c>
      <c r="C23" s="487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490"/>
    </row>
    <row r="24" spans="1:15" ht="12.75" customHeight="1">
      <c r="A24" s="257">
        <v>15</v>
      </c>
      <c r="B24" s="186" t="s">
        <v>49</v>
      </c>
      <c r="C24" s="487">
        <v>1134</v>
      </c>
      <c r="D24" s="265">
        <v>43</v>
      </c>
      <c r="E24" s="265">
        <v>1173</v>
      </c>
      <c r="F24" s="265">
        <v>157504</v>
      </c>
      <c r="G24" s="265">
        <v>5006</v>
      </c>
      <c r="H24" s="265">
        <v>1894727</v>
      </c>
      <c r="I24" s="265">
        <v>2</v>
      </c>
      <c r="J24" s="265">
        <v>7</v>
      </c>
      <c r="K24" s="265">
        <v>9</v>
      </c>
      <c r="L24" s="265">
        <v>24</v>
      </c>
      <c r="M24" s="265">
        <v>39</v>
      </c>
      <c r="N24" s="265">
        <v>63</v>
      </c>
      <c r="O24" s="490">
        <v>72</v>
      </c>
    </row>
    <row r="25" spans="1:15" ht="12.75" customHeight="1">
      <c r="A25" s="257">
        <v>16</v>
      </c>
      <c r="B25" s="186" t="s">
        <v>163</v>
      </c>
      <c r="C25" s="487">
        <v>344</v>
      </c>
      <c r="D25" s="265">
        <v>0</v>
      </c>
      <c r="E25" s="265">
        <v>344</v>
      </c>
      <c r="F25" s="265">
        <v>297138</v>
      </c>
      <c r="G25" s="265">
        <v>12131</v>
      </c>
      <c r="H25" s="265">
        <v>1889881</v>
      </c>
      <c r="I25" s="265">
        <v>7</v>
      </c>
      <c r="J25" s="265">
        <v>3</v>
      </c>
      <c r="K25" s="265">
        <v>10</v>
      </c>
      <c r="L25" s="265">
        <v>0</v>
      </c>
      <c r="M25" s="265">
        <v>10</v>
      </c>
      <c r="N25" s="265">
        <v>10</v>
      </c>
      <c r="O25" s="490">
        <v>20</v>
      </c>
    </row>
    <row r="26" spans="1:15" ht="12.75" customHeight="1">
      <c r="A26" s="257">
        <v>17</v>
      </c>
      <c r="B26" s="186" t="s">
        <v>164</v>
      </c>
      <c r="C26" s="487">
        <v>100</v>
      </c>
      <c r="D26" s="265">
        <v>1</v>
      </c>
      <c r="E26" s="265">
        <v>101</v>
      </c>
      <c r="F26" s="265">
        <v>59739</v>
      </c>
      <c r="G26" s="265">
        <v>5147</v>
      </c>
      <c r="H26" s="265">
        <v>694916</v>
      </c>
      <c r="I26" s="265">
        <v>2</v>
      </c>
      <c r="J26" s="265">
        <v>2</v>
      </c>
      <c r="K26" s="265">
        <v>4</v>
      </c>
      <c r="L26" s="265">
        <v>0</v>
      </c>
      <c r="M26" s="265">
        <v>0</v>
      </c>
      <c r="N26" s="265">
        <v>0</v>
      </c>
      <c r="O26" s="490">
        <v>4</v>
      </c>
    </row>
    <row r="27" spans="1:15" ht="12.75" customHeight="1">
      <c r="A27" s="257">
        <v>18</v>
      </c>
      <c r="B27" s="186" t="s">
        <v>52</v>
      </c>
      <c r="C27" s="487">
        <v>5</v>
      </c>
      <c r="D27" s="265">
        <v>0</v>
      </c>
      <c r="E27" s="265">
        <v>5</v>
      </c>
      <c r="F27" s="265">
        <v>51267</v>
      </c>
      <c r="G27" s="265">
        <v>678</v>
      </c>
      <c r="H27" s="265">
        <v>741114</v>
      </c>
      <c r="I27" s="265">
        <v>17</v>
      </c>
      <c r="J27" s="265">
        <v>4</v>
      </c>
      <c r="K27" s="265">
        <v>21</v>
      </c>
      <c r="L27" s="265">
        <v>0</v>
      </c>
      <c r="M27" s="265">
        <v>0</v>
      </c>
      <c r="N27" s="265">
        <v>0</v>
      </c>
      <c r="O27" s="490">
        <v>21</v>
      </c>
    </row>
    <row r="28" spans="1:15" ht="12.75" customHeight="1">
      <c r="A28" s="257">
        <v>19</v>
      </c>
      <c r="B28" s="186" t="s">
        <v>53</v>
      </c>
      <c r="C28" s="487">
        <v>4354</v>
      </c>
      <c r="D28" s="265">
        <v>1239</v>
      </c>
      <c r="E28" s="265">
        <v>5593</v>
      </c>
      <c r="F28" s="265">
        <v>388903</v>
      </c>
      <c r="G28" s="265">
        <v>185328</v>
      </c>
      <c r="H28" s="265">
        <v>1478957</v>
      </c>
      <c r="I28" s="265">
        <v>14</v>
      </c>
      <c r="J28" s="265">
        <v>13</v>
      </c>
      <c r="K28" s="265">
        <v>27</v>
      </c>
      <c r="L28" s="265">
        <v>1</v>
      </c>
      <c r="M28" s="265">
        <v>2</v>
      </c>
      <c r="N28" s="265">
        <v>3</v>
      </c>
      <c r="O28" s="490">
        <v>30</v>
      </c>
    </row>
    <row r="29" spans="1:15" ht="12.75" customHeight="1">
      <c r="A29" s="257">
        <v>20</v>
      </c>
      <c r="B29" s="186" t="s">
        <v>54</v>
      </c>
      <c r="C29" s="487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490"/>
    </row>
    <row r="30" spans="1:15" ht="12.75" customHeight="1">
      <c r="A30" s="257">
        <v>21</v>
      </c>
      <c r="B30" s="186" t="s">
        <v>55</v>
      </c>
      <c r="C30" s="487">
        <v>292</v>
      </c>
      <c r="D30" s="265">
        <v>7</v>
      </c>
      <c r="E30" s="265">
        <v>299</v>
      </c>
      <c r="F30" s="265">
        <v>123980</v>
      </c>
      <c r="G30" s="265">
        <v>11658</v>
      </c>
      <c r="H30" s="265">
        <v>1449995</v>
      </c>
      <c r="I30" s="265"/>
      <c r="J30" s="265"/>
      <c r="K30" s="265">
        <v>2</v>
      </c>
      <c r="L30" s="265"/>
      <c r="M30" s="265"/>
      <c r="N30" s="265">
        <v>747</v>
      </c>
      <c r="O30" s="490">
        <v>1628</v>
      </c>
    </row>
    <row r="31" spans="1:15" ht="12.75" customHeight="1">
      <c r="A31" s="257">
        <v>22</v>
      </c>
      <c r="B31" s="186" t="s">
        <v>56</v>
      </c>
      <c r="C31" s="487">
        <v>17</v>
      </c>
      <c r="D31" s="265"/>
      <c r="E31" s="265">
        <v>17</v>
      </c>
      <c r="F31" s="265">
        <v>32560</v>
      </c>
      <c r="G31" s="265">
        <v>140</v>
      </c>
      <c r="H31" s="265">
        <v>15000</v>
      </c>
      <c r="I31" s="265"/>
      <c r="J31" s="265"/>
      <c r="K31" s="265"/>
      <c r="L31" s="265"/>
      <c r="M31" s="265"/>
      <c r="N31" s="265"/>
      <c r="O31" s="490"/>
    </row>
    <row r="32" spans="1:15" ht="12.75" customHeight="1">
      <c r="A32" s="257">
        <v>23</v>
      </c>
      <c r="B32" s="186" t="s">
        <v>57</v>
      </c>
      <c r="C32" s="487">
        <v>187</v>
      </c>
      <c r="D32" s="265">
        <v>0</v>
      </c>
      <c r="E32" s="265">
        <v>187</v>
      </c>
      <c r="F32" s="265">
        <v>35422</v>
      </c>
      <c r="G32" s="265">
        <v>968</v>
      </c>
      <c r="H32" s="265">
        <v>191358</v>
      </c>
      <c r="I32" s="265">
        <v>0</v>
      </c>
      <c r="J32" s="265">
        <v>1</v>
      </c>
      <c r="K32" s="265">
        <v>1</v>
      </c>
      <c r="L32" s="265">
        <v>1</v>
      </c>
      <c r="M32" s="265">
        <v>4</v>
      </c>
      <c r="N32" s="265">
        <v>5</v>
      </c>
      <c r="O32" s="490">
        <v>6</v>
      </c>
    </row>
    <row r="33" spans="1:15" ht="12.75" customHeight="1">
      <c r="A33" s="257">
        <v>24</v>
      </c>
      <c r="B33" s="186" t="s">
        <v>58</v>
      </c>
      <c r="C33" s="190">
        <v>2753</v>
      </c>
      <c r="D33" s="190">
        <v>791</v>
      </c>
      <c r="E33" s="190">
        <v>3544</v>
      </c>
      <c r="F33" s="190"/>
      <c r="G33" s="190">
        <v>2551981</v>
      </c>
      <c r="H33" s="190">
        <v>14983</v>
      </c>
      <c r="I33" s="190">
        <v>37</v>
      </c>
      <c r="J33" s="190">
        <v>21</v>
      </c>
      <c r="K33" s="190">
        <v>58</v>
      </c>
      <c r="L33" s="190">
        <v>35</v>
      </c>
      <c r="M33" s="190">
        <v>30</v>
      </c>
      <c r="N33" s="190">
        <v>65</v>
      </c>
      <c r="O33" s="488">
        <v>123</v>
      </c>
    </row>
    <row r="34" spans="1:15" ht="12.75" customHeight="1">
      <c r="A34" s="257">
        <v>25</v>
      </c>
      <c r="B34" s="186" t="s">
        <v>59</v>
      </c>
      <c r="C34" s="487">
        <v>3131</v>
      </c>
      <c r="D34" s="265">
        <v>0</v>
      </c>
      <c r="E34" s="265">
        <v>3131</v>
      </c>
      <c r="F34" s="265">
        <v>297525</v>
      </c>
      <c r="G34" s="265">
        <v>24307</v>
      </c>
      <c r="H34" s="265">
        <v>834679</v>
      </c>
      <c r="I34" s="265">
        <v>11</v>
      </c>
      <c r="J34" s="265">
        <v>12</v>
      </c>
      <c r="K34" s="265">
        <v>23</v>
      </c>
      <c r="L34" s="265">
        <v>0</v>
      </c>
      <c r="M34" s="265">
        <v>0</v>
      </c>
      <c r="N34" s="265">
        <v>0</v>
      </c>
      <c r="O34" s="490">
        <v>23</v>
      </c>
    </row>
    <row r="35" spans="1:15" ht="12.75" customHeight="1">
      <c r="A35" s="257">
        <v>26</v>
      </c>
      <c r="B35" s="186" t="s">
        <v>60</v>
      </c>
      <c r="C35" s="487">
        <v>1296</v>
      </c>
      <c r="D35" s="265">
        <v>144</v>
      </c>
      <c r="E35" s="265">
        <v>1440</v>
      </c>
      <c r="F35" s="265">
        <v>476719</v>
      </c>
      <c r="G35" s="265">
        <v>5244</v>
      </c>
      <c r="H35" s="265">
        <v>1194408</v>
      </c>
      <c r="I35" s="265">
        <v>28</v>
      </c>
      <c r="J35" s="265">
        <v>21</v>
      </c>
      <c r="K35" s="265">
        <v>49</v>
      </c>
      <c r="L35" s="265"/>
      <c r="M35" s="265"/>
      <c r="N35" s="265">
        <v>18</v>
      </c>
      <c r="O35" s="490">
        <v>67</v>
      </c>
    </row>
    <row r="36" spans="1:15" ht="12.75" customHeight="1">
      <c r="A36" s="257">
        <v>27</v>
      </c>
      <c r="B36" s="186" t="s">
        <v>62</v>
      </c>
      <c r="C36" s="487">
        <v>1190</v>
      </c>
      <c r="D36" s="265">
        <v>87</v>
      </c>
      <c r="E36" s="265">
        <v>1277</v>
      </c>
      <c r="F36" s="265">
        <v>200499</v>
      </c>
      <c r="G36" s="265">
        <v>5236</v>
      </c>
      <c r="H36" s="265">
        <v>1230352</v>
      </c>
      <c r="I36" s="265">
        <v>24</v>
      </c>
      <c r="J36" s="265">
        <v>20</v>
      </c>
      <c r="K36" s="265">
        <v>44</v>
      </c>
      <c r="L36" s="265">
        <v>1</v>
      </c>
      <c r="M36" s="265">
        <v>1</v>
      </c>
      <c r="N36" s="265">
        <v>2</v>
      </c>
      <c r="O36" s="490">
        <v>46</v>
      </c>
    </row>
    <row r="37" spans="1:15" ht="12.75" customHeight="1">
      <c r="A37" s="257">
        <v>28</v>
      </c>
      <c r="B37" s="186" t="s">
        <v>61</v>
      </c>
      <c r="C37" s="487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490"/>
    </row>
    <row r="38" spans="1:15" ht="12.75" customHeight="1">
      <c r="A38" s="257">
        <v>29</v>
      </c>
      <c r="B38" s="186" t="s">
        <v>136</v>
      </c>
      <c r="C38" s="487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490"/>
    </row>
    <row r="39" spans="1:15" ht="12.75" customHeight="1">
      <c r="A39" s="257">
        <v>30</v>
      </c>
      <c r="B39" s="186" t="s">
        <v>208</v>
      </c>
      <c r="C39" s="489"/>
      <c r="D39" s="492"/>
      <c r="E39" s="492">
        <v>15556</v>
      </c>
      <c r="F39" s="265" t="s">
        <v>224</v>
      </c>
      <c r="G39" s="492"/>
      <c r="H39" s="492">
        <v>11898307</v>
      </c>
      <c r="I39" s="492"/>
      <c r="J39" s="492"/>
      <c r="K39" s="492">
        <v>110</v>
      </c>
      <c r="L39" s="492"/>
      <c r="M39" s="492"/>
      <c r="N39" s="492">
        <v>58</v>
      </c>
      <c r="O39" s="493">
        <f>110+58</f>
        <v>168</v>
      </c>
    </row>
    <row r="40" spans="1:15" ht="12.75" customHeight="1">
      <c r="A40" s="257">
        <v>31</v>
      </c>
      <c r="B40" s="186" t="s">
        <v>64</v>
      </c>
      <c r="C40" s="487">
        <v>213</v>
      </c>
      <c r="D40" s="265">
        <v>31</v>
      </c>
      <c r="E40" s="265">
        <v>244</v>
      </c>
      <c r="F40" s="265">
        <v>248339</v>
      </c>
      <c r="G40" s="265">
        <v>651</v>
      </c>
      <c r="H40" s="265">
        <v>672344</v>
      </c>
      <c r="I40" s="265">
        <v>12</v>
      </c>
      <c r="J40" s="265">
        <v>8</v>
      </c>
      <c r="K40" s="265">
        <v>20</v>
      </c>
      <c r="L40" s="265">
        <v>2</v>
      </c>
      <c r="M40" s="265">
        <v>2</v>
      </c>
      <c r="N40" s="265">
        <v>4</v>
      </c>
      <c r="O40" s="490">
        <v>24</v>
      </c>
    </row>
    <row r="41" spans="1:15" ht="12.75" customHeight="1">
      <c r="A41" s="257">
        <v>32</v>
      </c>
      <c r="B41" s="184" t="s">
        <v>138</v>
      </c>
      <c r="C41" s="487">
        <v>1599</v>
      </c>
      <c r="D41" s="265">
        <v>28</v>
      </c>
      <c r="E41" s="265">
        <v>1627</v>
      </c>
      <c r="F41" s="265">
        <v>214790</v>
      </c>
      <c r="G41" s="265"/>
      <c r="H41" s="265">
        <v>402200</v>
      </c>
      <c r="I41" s="265"/>
      <c r="J41" s="265"/>
      <c r="K41" s="265">
        <v>45</v>
      </c>
      <c r="L41" s="265"/>
      <c r="M41" s="265"/>
      <c r="N41" s="265"/>
      <c r="O41" s="490"/>
    </row>
    <row r="42" spans="1:15" ht="12.75" customHeight="1">
      <c r="A42" s="257">
        <v>33</v>
      </c>
      <c r="B42" s="184" t="s">
        <v>67</v>
      </c>
      <c r="C42" s="487">
        <v>916</v>
      </c>
      <c r="D42" s="265">
        <v>4</v>
      </c>
      <c r="E42" s="265">
        <v>920</v>
      </c>
      <c r="F42" s="265">
        <v>187980</v>
      </c>
      <c r="G42" s="265">
        <v>17048</v>
      </c>
      <c r="H42" s="265">
        <v>1051536</v>
      </c>
      <c r="I42" s="265">
        <v>3</v>
      </c>
      <c r="J42" s="265">
        <v>3</v>
      </c>
      <c r="K42" s="265">
        <v>6</v>
      </c>
      <c r="L42" s="265">
        <v>5</v>
      </c>
      <c r="M42" s="265">
        <v>3</v>
      </c>
      <c r="N42" s="265">
        <v>8</v>
      </c>
      <c r="O42" s="490">
        <v>14</v>
      </c>
    </row>
    <row r="43" spans="1:15" ht="12.75" customHeight="1">
      <c r="A43" s="257">
        <v>34</v>
      </c>
      <c r="B43" s="184" t="s">
        <v>68</v>
      </c>
      <c r="C43" s="487">
        <v>77</v>
      </c>
      <c r="D43" s="265">
        <v>0</v>
      </c>
      <c r="E43" s="265">
        <v>77</v>
      </c>
      <c r="F43" s="265">
        <v>76331</v>
      </c>
      <c r="G43" s="265">
        <v>2867</v>
      </c>
      <c r="H43" s="265">
        <v>706103</v>
      </c>
      <c r="I43" s="265">
        <v>1</v>
      </c>
      <c r="J43" s="265">
        <v>1</v>
      </c>
      <c r="K43" s="265">
        <v>2</v>
      </c>
      <c r="L43" s="265">
        <v>0</v>
      </c>
      <c r="M43" s="265">
        <v>0</v>
      </c>
      <c r="N43" s="265">
        <v>0</v>
      </c>
      <c r="O43" s="490">
        <v>2</v>
      </c>
    </row>
    <row r="44" spans="1:15" ht="12.75" customHeight="1">
      <c r="A44" s="257">
        <v>35</v>
      </c>
      <c r="B44" s="184" t="s">
        <v>69</v>
      </c>
      <c r="C44" s="487">
        <v>1</v>
      </c>
      <c r="D44" s="265">
        <v>0</v>
      </c>
      <c r="E44" s="265">
        <v>1</v>
      </c>
      <c r="F44" s="265">
        <v>12917</v>
      </c>
      <c r="G44" s="265"/>
      <c r="H44" s="265">
        <v>161057</v>
      </c>
      <c r="I44" s="265">
        <v>1</v>
      </c>
      <c r="J44" s="265">
        <v>1</v>
      </c>
      <c r="K44" s="265">
        <v>2</v>
      </c>
      <c r="L44" s="265">
        <v>0</v>
      </c>
      <c r="M44" s="265">
        <v>0</v>
      </c>
      <c r="N44" s="265">
        <v>0</v>
      </c>
      <c r="O44" s="490">
        <v>2</v>
      </c>
    </row>
    <row r="45" spans="1:15" ht="12.75" customHeight="1">
      <c r="A45" s="257">
        <v>36</v>
      </c>
      <c r="B45" s="184" t="s">
        <v>70</v>
      </c>
      <c r="C45" s="487">
        <v>64</v>
      </c>
      <c r="D45" s="265">
        <v>58</v>
      </c>
      <c r="E45" s="265">
        <v>122</v>
      </c>
      <c r="F45" s="265">
        <v>69483</v>
      </c>
      <c r="G45" s="265">
        <v>593</v>
      </c>
      <c r="H45" s="265">
        <v>386374</v>
      </c>
      <c r="I45" s="265"/>
      <c r="J45" s="265"/>
      <c r="K45" s="265">
        <v>5</v>
      </c>
      <c r="L45" s="265">
        <v>26</v>
      </c>
      <c r="M45" s="265">
        <v>29</v>
      </c>
      <c r="N45" s="265">
        <v>55</v>
      </c>
      <c r="O45" s="490">
        <v>60</v>
      </c>
    </row>
    <row r="46" spans="1:15" ht="12.75" customHeight="1">
      <c r="A46" s="257">
        <v>37</v>
      </c>
      <c r="B46" s="184" t="s">
        <v>71</v>
      </c>
      <c r="C46" s="191">
        <v>41</v>
      </c>
      <c r="D46" s="190">
        <v>107</v>
      </c>
      <c r="E46" s="190">
        <v>148</v>
      </c>
      <c r="F46" s="190">
        <v>275882</v>
      </c>
      <c r="G46" s="190">
        <v>2211</v>
      </c>
      <c r="H46" s="190">
        <v>621525000</v>
      </c>
      <c r="I46" s="190">
        <v>8</v>
      </c>
      <c r="J46" s="190">
        <v>4</v>
      </c>
      <c r="K46" s="190">
        <v>12</v>
      </c>
      <c r="L46" s="190">
        <v>0</v>
      </c>
      <c r="M46" s="190">
        <v>0</v>
      </c>
      <c r="N46" s="190">
        <v>0</v>
      </c>
      <c r="O46" s="488">
        <v>12</v>
      </c>
    </row>
    <row r="47" spans="1:15" ht="12.75" customHeight="1">
      <c r="A47" s="257">
        <v>38</v>
      </c>
      <c r="B47" s="184" t="s">
        <v>72</v>
      </c>
      <c r="C47" s="487">
        <v>670</v>
      </c>
      <c r="D47" s="265">
        <v>40</v>
      </c>
      <c r="E47" s="265">
        <v>710</v>
      </c>
      <c r="F47" s="265">
        <v>245966</v>
      </c>
      <c r="G47" s="265">
        <v>10231</v>
      </c>
      <c r="H47" s="265">
        <v>1276112</v>
      </c>
      <c r="I47" s="265">
        <v>7</v>
      </c>
      <c r="J47" s="265">
        <v>7</v>
      </c>
      <c r="K47" s="265">
        <v>14</v>
      </c>
      <c r="L47" s="265">
        <v>0</v>
      </c>
      <c r="M47" s="265">
        <v>0</v>
      </c>
      <c r="N47" s="265">
        <v>0</v>
      </c>
      <c r="O47" s="490">
        <v>14</v>
      </c>
    </row>
    <row r="48" spans="1:15" ht="12.75" customHeight="1">
      <c r="A48" s="257">
        <v>39</v>
      </c>
      <c r="B48" s="184" t="s">
        <v>73</v>
      </c>
      <c r="C48" s="48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490"/>
    </row>
    <row r="49" spans="1:15" ht="12.75" customHeight="1">
      <c r="A49" s="257">
        <v>40</v>
      </c>
      <c r="B49" s="184" t="s">
        <v>74</v>
      </c>
      <c r="C49" s="487">
        <v>913</v>
      </c>
      <c r="D49" s="265">
        <v>0</v>
      </c>
      <c r="E49" s="265">
        <v>913</v>
      </c>
      <c r="F49" s="265">
        <v>6572</v>
      </c>
      <c r="G49" s="265">
        <v>1007</v>
      </c>
      <c r="H49" s="265">
        <v>567872</v>
      </c>
      <c r="I49" s="265">
        <v>765</v>
      </c>
      <c r="J49" s="265">
        <v>289</v>
      </c>
      <c r="K49" s="265">
        <v>1054</v>
      </c>
      <c r="L49" s="265">
        <v>0</v>
      </c>
      <c r="M49" s="265">
        <v>0</v>
      </c>
      <c r="N49" s="265">
        <v>0</v>
      </c>
      <c r="O49" s="490">
        <v>0</v>
      </c>
    </row>
    <row r="50" spans="1:15" ht="12.75" customHeight="1">
      <c r="A50" s="257">
        <v>41</v>
      </c>
      <c r="B50" s="184" t="s">
        <v>75</v>
      </c>
      <c r="C50" s="48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490"/>
    </row>
    <row r="51" spans="1:15" ht="12.75" customHeight="1">
      <c r="A51" s="257">
        <v>42</v>
      </c>
      <c r="B51" s="184" t="s">
        <v>76</v>
      </c>
      <c r="C51" s="487">
        <v>208</v>
      </c>
      <c r="D51" s="265">
        <v>194</v>
      </c>
      <c r="E51" s="265">
        <v>402</v>
      </c>
      <c r="F51" s="265">
        <v>189907</v>
      </c>
      <c r="G51" s="265">
        <v>19074</v>
      </c>
      <c r="H51" s="265">
        <v>697759</v>
      </c>
      <c r="I51" s="265">
        <v>4</v>
      </c>
      <c r="J51" s="265">
        <v>7</v>
      </c>
      <c r="K51" s="265">
        <v>11</v>
      </c>
      <c r="L51" s="265"/>
      <c r="M51" s="265"/>
      <c r="N51" s="265"/>
      <c r="O51" s="490">
        <v>11</v>
      </c>
    </row>
    <row r="52" spans="1:15" ht="12.75" customHeight="1">
      <c r="A52" s="257">
        <v>43</v>
      </c>
      <c r="B52" s="184" t="s">
        <v>77</v>
      </c>
      <c r="C52" s="487">
        <v>435</v>
      </c>
      <c r="D52" s="265">
        <v>0</v>
      </c>
      <c r="E52" s="265">
        <v>435</v>
      </c>
      <c r="F52" s="265">
        <v>58968</v>
      </c>
      <c r="G52" s="265">
        <v>2926</v>
      </c>
      <c r="H52" s="265">
        <v>364541</v>
      </c>
      <c r="I52" s="265">
        <v>2</v>
      </c>
      <c r="J52" s="265">
        <v>1</v>
      </c>
      <c r="K52" s="265">
        <v>3</v>
      </c>
      <c r="L52" s="265">
        <v>0</v>
      </c>
      <c r="M52" s="265">
        <v>0</v>
      </c>
      <c r="N52" s="265">
        <v>0</v>
      </c>
      <c r="O52" s="490">
        <v>3</v>
      </c>
    </row>
    <row r="53" spans="1:15" ht="12.75" customHeight="1">
      <c r="A53" s="257">
        <v>44</v>
      </c>
      <c r="B53" s="184" t="s">
        <v>78</v>
      </c>
      <c r="C53" s="190">
        <v>8705</v>
      </c>
      <c r="D53" s="190">
        <v>8705</v>
      </c>
      <c r="E53" s="190">
        <v>8705</v>
      </c>
      <c r="F53" s="190">
        <v>8705</v>
      </c>
      <c r="G53" s="190">
        <v>8705</v>
      </c>
      <c r="H53" s="190">
        <v>8705</v>
      </c>
      <c r="I53" s="190">
        <v>8705</v>
      </c>
      <c r="J53" s="190">
        <v>8705</v>
      </c>
      <c r="K53" s="190">
        <v>8705</v>
      </c>
      <c r="L53" s="190">
        <v>8705</v>
      </c>
      <c r="M53" s="190">
        <v>8705</v>
      </c>
      <c r="N53" s="190">
        <v>8705</v>
      </c>
      <c r="O53" s="488">
        <v>8705</v>
      </c>
    </row>
    <row r="54" spans="1:15" ht="12.75" customHeight="1">
      <c r="A54" s="257">
        <v>45</v>
      </c>
      <c r="B54" s="184" t="s">
        <v>79</v>
      </c>
      <c r="C54" s="487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490"/>
    </row>
    <row r="55" spans="1:15" ht="12.75" customHeight="1">
      <c r="A55" s="257">
        <v>46</v>
      </c>
      <c r="B55" s="184" t="s">
        <v>80</v>
      </c>
      <c r="C55" s="487">
        <v>411</v>
      </c>
      <c r="D55" s="265">
        <v>2</v>
      </c>
      <c r="E55" s="265">
        <v>413</v>
      </c>
      <c r="F55" s="265">
        <v>270940</v>
      </c>
      <c r="G55" s="265">
        <v>27266</v>
      </c>
      <c r="H55" s="265">
        <v>1345114</v>
      </c>
      <c r="I55" s="265">
        <v>8</v>
      </c>
      <c r="J55" s="265">
        <v>5</v>
      </c>
      <c r="K55" s="265">
        <v>13</v>
      </c>
      <c r="L55" s="265">
        <v>1</v>
      </c>
      <c r="M55" s="265">
        <v>3</v>
      </c>
      <c r="N55" s="265">
        <v>4</v>
      </c>
      <c r="O55" s="490">
        <v>17</v>
      </c>
    </row>
    <row r="56" spans="1:15" ht="12.75" customHeight="1">
      <c r="A56" s="257">
        <v>47</v>
      </c>
      <c r="B56" s="184" t="s">
        <v>81</v>
      </c>
      <c r="C56" s="487">
        <v>514</v>
      </c>
      <c r="D56" s="265">
        <v>57</v>
      </c>
      <c r="E56" s="265">
        <v>571</v>
      </c>
      <c r="F56" s="265">
        <v>298560</v>
      </c>
      <c r="G56" s="265">
        <v>3695</v>
      </c>
      <c r="H56" s="265">
        <v>560780</v>
      </c>
      <c r="I56" s="265">
        <v>8</v>
      </c>
      <c r="J56" s="265">
        <v>6</v>
      </c>
      <c r="K56" s="265">
        <v>14</v>
      </c>
      <c r="L56" s="265">
        <v>3</v>
      </c>
      <c r="M56" s="265">
        <v>12</v>
      </c>
      <c r="N56" s="265">
        <v>15</v>
      </c>
      <c r="O56" s="490">
        <v>29</v>
      </c>
    </row>
    <row r="57" spans="1:15" ht="12.75" customHeight="1">
      <c r="A57" s="257">
        <v>48</v>
      </c>
      <c r="B57" s="184" t="s">
        <v>189</v>
      </c>
      <c r="C57" s="487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490"/>
    </row>
    <row r="58" spans="1:15" ht="12.75" customHeight="1">
      <c r="A58" s="257">
        <v>49</v>
      </c>
      <c r="B58" s="184" t="s">
        <v>83</v>
      </c>
      <c r="C58" s="487">
        <v>286</v>
      </c>
      <c r="D58" s="265">
        <v>269</v>
      </c>
      <c r="E58" s="265">
        <v>555</v>
      </c>
      <c r="F58" s="265">
        <v>134329</v>
      </c>
      <c r="G58" s="265">
        <v>5243</v>
      </c>
      <c r="H58" s="265">
        <v>1183534</v>
      </c>
      <c r="I58" s="265">
        <v>12</v>
      </c>
      <c r="J58" s="265">
        <v>7</v>
      </c>
      <c r="K58" s="265">
        <v>19</v>
      </c>
      <c r="L58" s="265"/>
      <c r="M58" s="265"/>
      <c r="N58" s="265"/>
      <c r="O58" s="490">
        <v>19</v>
      </c>
    </row>
    <row r="59" spans="1:15" ht="12.75" customHeight="1">
      <c r="A59" s="257">
        <v>50</v>
      </c>
      <c r="B59" s="184" t="s">
        <v>84</v>
      </c>
      <c r="C59" s="487">
        <v>142</v>
      </c>
      <c r="D59" s="265">
        <v>1</v>
      </c>
      <c r="E59" s="265">
        <v>143</v>
      </c>
      <c r="F59" s="265">
        <v>57071</v>
      </c>
      <c r="G59" s="265">
        <v>3583</v>
      </c>
      <c r="H59" s="265">
        <v>158000</v>
      </c>
      <c r="I59" s="265"/>
      <c r="J59" s="265"/>
      <c r="K59" s="265"/>
      <c r="L59" s="265"/>
      <c r="M59" s="265"/>
      <c r="N59" s="265"/>
      <c r="O59" s="490"/>
    </row>
    <row r="60" spans="1:15" ht="12.75" customHeight="1">
      <c r="A60" s="257">
        <v>51</v>
      </c>
      <c r="B60" s="184" t="s">
        <v>86</v>
      </c>
      <c r="C60" s="191">
        <v>16</v>
      </c>
      <c r="D60" s="192" t="s">
        <v>225</v>
      </c>
      <c r="E60" s="190">
        <v>16</v>
      </c>
      <c r="F60" s="190">
        <v>121452</v>
      </c>
      <c r="G60" s="190">
        <v>1358</v>
      </c>
      <c r="H60" s="190">
        <v>557311</v>
      </c>
      <c r="I60" s="190">
        <v>53</v>
      </c>
      <c r="J60" s="190">
        <v>21</v>
      </c>
      <c r="K60" s="190">
        <v>74</v>
      </c>
      <c r="L60" s="192" t="s">
        <v>225</v>
      </c>
      <c r="M60" s="192" t="s">
        <v>225</v>
      </c>
      <c r="N60" s="192" t="s">
        <v>225</v>
      </c>
      <c r="O60" s="494" t="s">
        <v>225</v>
      </c>
    </row>
    <row r="61" spans="1:15" ht="12.75" customHeight="1">
      <c r="A61" s="257">
        <v>52</v>
      </c>
      <c r="B61" s="184" t="s">
        <v>85</v>
      </c>
      <c r="C61" s="180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491"/>
    </row>
    <row r="62" spans="1:15" ht="12.75" customHeight="1">
      <c r="A62" s="257">
        <v>53</v>
      </c>
      <c r="B62" s="184" t="s">
        <v>87</v>
      </c>
      <c r="C62" s="487"/>
      <c r="D62" s="265">
        <v>899</v>
      </c>
      <c r="E62" s="265">
        <v>899</v>
      </c>
      <c r="F62" s="265">
        <v>182723</v>
      </c>
      <c r="G62" s="265">
        <v>3982</v>
      </c>
      <c r="H62" s="265">
        <v>968869</v>
      </c>
      <c r="I62" s="265"/>
      <c r="J62" s="265"/>
      <c r="K62" s="265">
        <v>12</v>
      </c>
      <c r="L62" s="265"/>
      <c r="M62" s="265"/>
      <c r="N62" s="265">
        <v>1</v>
      </c>
      <c r="O62" s="490">
        <v>13</v>
      </c>
    </row>
    <row r="63" spans="1:15" ht="12.75" customHeight="1">
      <c r="A63" s="257">
        <v>54</v>
      </c>
      <c r="B63" s="184" t="s">
        <v>88</v>
      </c>
      <c r="C63" s="487">
        <v>561</v>
      </c>
      <c r="D63" s="265">
        <v>6</v>
      </c>
      <c r="E63" s="265">
        <v>567</v>
      </c>
      <c r="F63" s="265">
        <v>396191</v>
      </c>
      <c r="G63" s="265">
        <v>7021</v>
      </c>
      <c r="H63" s="265">
        <v>830227</v>
      </c>
      <c r="I63" s="265">
        <v>12</v>
      </c>
      <c r="J63" s="265">
        <v>9</v>
      </c>
      <c r="K63" s="265">
        <v>21</v>
      </c>
      <c r="L63" s="265">
        <v>2</v>
      </c>
      <c r="M63" s="265">
        <v>1</v>
      </c>
      <c r="N63" s="265">
        <v>3</v>
      </c>
      <c r="O63" s="490">
        <v>24</v>
      </c>
    </row>
    <row r="64" spans="1:15" ht="12.75" customHeight="1">
      <c r="A64" s="257">
        <v>55</v>
      </c>
      <c r="B64" s="184" t="s">
        <v>89</v>
      </c>
      <c r="C64" s="487">
        <v>126</v>
      </c>
      <c r="D64" s="265"/>
      <c r="E64" s="265">
        <v>126</v>
      </c>
      <c r="F64" s="265">
        <v>91489</v>
      </c>
      <c r="G64" s="265">
        <v>507</v>
      </c>
      <c r="H64" s="265">
        <v>502978</v>
      </c>
      <c r="I64" s="265">
        <v>12</v>
      </c>
      <c r="J64" s="265">
        <v>11</v>
      </c>
      <c r="K64" s="265">
        <v>23</v>
      </c>
      <c r="L64" s="265">
        <v>5</v>
      </c>
      <c r="M64" s="265">
        <v>7</v>
      </c>
      <c r="N64" s="265">
        <v>12</v>
      </c>
      <c r="O64" s="490">
        <v>35</v>
      </c>
    </row>
    <row r="65" spans="1:15" ht="12.75" customHeight="1">
      <c r="A65" s="257">
        <v>56</v>
      </c>
      <c r="B65" s="184" t="s">
        <v>139</v>
      </c>
      <c r="C65" s="487">
        <v>686</v>
      </c>
      <c r="D65" s="265">
        <v>61</v>
      </c>
      <c r="E65" s="265">
        <v>747</v>
      </c>
      <c r="F65" s="265">
        <v>462980</v>
      </c>
      <c r="G65" s="265">
        <v>3379</v>
      </c>
      <c r="H65" s="265">
        <v>1071259</v>
      </c>
      <c r="I65" s="265">
        <v>22</v>
      </c>
      <c r="J65" s="265">
        <v>17</v>
      </c>
      <c r="K65" s="265">
        <v>39</v>
      </c>
      <c r="L65" s="265">
        <v>1</v>
      </c>
      <c r="M65" s="265">
        <v>3</v>
      </c>
      <c r="N65" s="265">
        <v>4</v>
      </c>
      <c r="O65" s="490">
        <v>43</v>
      </c>
    </row>
    <row r="66" spans="1:15" ht="12.75" customHeight="1">
      <c r="A66" s="257">
        <v>57</v>
      </c>
      <c r="B66" s="184" t="s">
        <v>90</v>
      </c>
      <c r="C66" s="487">
        <v>1052</v>
      </c>
      <c r="D66" s="265">
        <v>5</v>
      </c>
      <c r="E66" s="265">
        <v>1057</v>
      </c>
      <c r="F66" s="265">
        <v>38774</v>
      </c>
      <c r="G66" s="265">
        <v>1694</v>
      </c>
      <c r="H66" s="265">
        <v>279179</v>
      </c>
      <c r="I66" s="265">
        <v>0</v>
      </c>
      <c r="J66" s="265">
        <v>1</v>
      </c>
      <c r="K66" s="265">
        <v>1</v>
      </c>
      <c r="L66" s="265">
        <v>0</v>
      </c>
      <c r="M66" s="265">
        <v>0</v>
      </c>
      <c r="N66" s="265">
        <v>0</v>
      </c>
      <c r="O66" s="490">
        <v>1</v>
      </c>
    </row>
    <row r="67" spans="1:15" ht="12.75" customHeight="1">
      <c r="A67" s="257">
        <v>58</v>
      </c>
      <c r="B67" s="184" t="s">
        <v>92</v>
      </c>
      <c r="C67" s="487">
        <v>1319</v>
      </c>
      <c r="D67" s="265">
        <v>9</v>
      </c>
      <c r="E67" s="265">
        <v>1328</v>
      </c>
      <c r="F67" s="265">
        <v>174195</v>
      </c>
      <c r="G67" s="265">
        <v>5157</v>
      </c>
      <c r="H67" s="265">
        <v>958433</v>
      </c>
      <c r="I67" s="265"/>
      <c r="J67" s="265"/>
      <c r="K67" s="265">
        <v>6</v>
      </c>
      <c r="L67" s="265">
        <v>0</v>
      </c>
      <c r="M67" s="265">
        <v>0</v>
      </c>
      <c r="N67" s="265">
        <v>0</v>
      </c>
      <c r="O67" s="490">
        <v>6</v>
      </c>
    </row>
    <row r="68" spans="1:15" ht="12.75" customHeight="1">
      <c r="A68" s="257">
        <v>59</v>
      </c>
      <c r="B68" s="184" t="s">
        <v>140</v>
      </c>
      <c r="C68" s="487">
        <v>685</v>
      </c>
      <c r="D68" s="265">
        <v>32</v>
      </c>
      <c r="E68" s="265">
        <v>717</v>
      </c>
      <c r="F68" s="265">
        <v>132706</v>
      </c>
      <c r="G68" s="265">
        <v>8250</v>
      </c>
      <c r="H68" s="265">
        <v>990797</v>
      </c>
      <c r="I68" s="265"/>
      <c r="J68" s="265">
        <v>1</v>
      </c>
      <c r="K68" s="265">
        <v>1</v>
      </c>
      <c r="L68" s="265">
        <v>4</v>
      </c>
      <c r="M68" s="265">
        <v>2</v>
      </c>
      <c r="N68" s="265">
        <v>6</v>
      </c>
      <c r="O68" s="490">
        <v>7</v>
      </c>
    </row>
    <row r="69" spans="1:15" ht="12.75" customHeight="1">
      <c r="A69" s="257">
        <v>60</v>
      </c>
      <c r="B69" s="184" t="s">
        <v>94</v>
      </c>
      <c r="C69" s="487">
        <v>65</v>
      </c>
      <c r="D69" s="265">
        <v>8</v>
      </c>
      <c r="E69" s="265">
        <v>73</v>
      </c>
      <c r="F69" s="265">
        <v>10391</v>
      </c>
      <c r="G69" s="265">
        <v>0</v>
      </c>
      <c r="H69" s="265">
        <v>887563</v>
      </c>
      <c r="I69" s="265">
        <v>0</v>
      </c>
      <c r="J69" s="265">
        <v>0</v>
      </c>
      <c r="K69" s="265">
        <v>0</v>
      </c>
      <c r="L69" s="265">
        <v>10</v>
      </c>
      <c r="M69" s="265">
        <v>32</v>
      </c>
      <c r="N69" s="265">
        <v>42</v>
      </c>
      <c r="O69" s="490">
        <v>42</v>
      </c>
    </row>
    <row r="70" spans="1:15" ht="12.75" customHeight="1">
      <c r="A70" s="257">
        <v>61</v>
      </c>
      <c r="B70" s="184" t="s">
        <v>95</v>
      </c>
      <c r="C70" s="487"/>
      <c r="D70" s="265"/>
      <c r="E70" s="265">
        <v>1179</v>
      </c>
      <c r="F70" s="265">
        <v>321051</v>
      </c>
      <c r="G70" s="265">
        <v>1258</v>
      </c>
      <c r="H70" s="265"/>
      <c r="I70" s="265"/>
      <c r="J70" s="265"/>
      <c r="K70" s="265">
        <v>13</v>
      </c>
      <c r="L70" s="265"/>
      <c r="M70" s="265"/>
      <c r="N70" s="265">
        <v>12</v>
      </c>
      <c r="O70" s="490">
        <v>25</v>
      </c>
    </row>
    <row r="71" spans="1:15" ht="12.75" customHeight="1">
      <c r="A71" s="257">
        <v>62</v>
      </c>
      <c r="B71" s="184" t="s">
        <v>96</v>
      </c>
      <c r="C71" s="487">
        <v>290</v>
      </c>
      <c r="D71" s="265">
        <v>30</v>
      </c>
      <c r="E71" s="265">
        <v>320</v>
      </c>
      <c r="F71" s="265">
        <v>140656</v>
      </c>
      <c r="G71" s="265">
        <v>2168</v>
      </c>
      <c r="H71" s="265">
        <v>347712</v>
      </c>
      <c r="I71" s="265">
        <v>13</v>
      </c>
      <c r="J71" s="265">
        <v>6</v>
      </c>
      <c r="K71" s="265">
        <v>19</v>
      </c>
      <c r="L71" s="265">
        <v>2</v>
      </c>
      <c r="M71" s="265">
        <v>5</v>
      </c>
      <c r="N71" s="265">
        <v>7</v>
      </c>
      <c r="O71" s="490">
        <v>26</v>
      </c>
    </row>
    <row r="72" spans="1:15" ht="12.75" customHeight="1">
      <c r="A72" s="257">
        <v>63</v>
      </c>
      <c r="B72" s="184" t="s">
        <v>97</v>
      </c>
      <c r="C72" s="487">
        <v>63</v>
      </c>
      <c r="D72" s="265">
        <v>61</v>
      </c>
      <c r="E72" s="265">
        <v>124</v>
      </c>
      <c r="F72" s="265">
        <v>48589</v>
      </c>
      <c r="G72" s="265">
        <v>1768</v>
      </c>
      <c r="H72" s="265">
        <v>280380</v>
      </c>
      <c r="I72" s="265">
        <v>6</v>
      </c>
      <c r="J72" s="265">
        <v>5</v>
      </c>
      <c r="K72" s="265">
        <v>11</v>
      </c>
      <c r="L72" s="265">
        <v>6</v>
      </c>
      <c r="M72" s="265">
        <v>9</v>
      </c>
      <c r="N72" s="265">
        <v>15</v>
      </c>
      <c r="O72" s="490">
        <v>26</v>
      </c>
    </row>
    <row r="73" spans="1:15" ht="12.75" customHeight="1" thickBot="1">
      <c r="A73" s="394" t="s">
        <v>201</v>
      </c>
      <c r="B73" s="395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9"/>
    </row>
    <row r="75" spans="2:13" ht="19.5">
      <c r="B75" s="169" t="s">
        <v>99</v>
      </c>
      <c r="D75" s="170"/>
      <c r="E75" s="171"/>
      <c r="F75" s="171"/>
      <c r="G75" s="171"/>
      <c r="H75" s="171"/>
      <c r="I75" s="171"/>
      <c r="J75" s="175"/>
      <c r="K75" s="175"/>
      <c r="L75" s="170"/>
      <c r="M75" s="34"/>
    </row>
    <row r="76" spans="2:14" ht="18.75">
      <c r="B76" s="335" t="s">
        <v>100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2:14" ht="18.75">
      <c r="B77" s="335" t="s">
        <v>101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29">
    <mergeCell ref="A73:B73"/>
    <mergeCell ref="A4:O4"/>
    <mergeCell ref="A2:O2"/>
    <mergeCell ref="A3:O3"/>
    <mergeCell ref="A1:D1"/>
    <mergeCell ref="I7:I8"/>
    <mergeCell ref="J7:J8"/>
    <mergeCell ref="K7:K8"/>
    <mergeCell ref="L7:L8"/>
    <mergeCell ref="M7:M8"/>
    <mergeCell ref="I6:K6"/>
    <mergeCell ref="L6:N6"/>
    <mergeCell ref="O6:O8"/>
    <mergeCell ref="N7:N8"/>
    <mergeCell ref="C7:C8"/>
    <mergeCell ref="D7:D8"/>
    <mergeCell ref="E7:E8"/>
    <mergeCell ref="F7:F8"/>
    <mergeCell ref="G7:G8"/>
    <mergeCell ref="B77:N77"/>
    <mergeCell ref="A5:A9"/>
    <mergeCell ref="B5:B9"/>
    <mergeCell ref="C5:E5"/>
    <mergeCell ref="F5:H5"/>
    <mergeCell ref="I5:O5"/>
    <mergeCell ref="C6:E6"/>
    <mergeCell ref="B76:N76"/>
    <mergeCell ref="F6:G6"/>
    <mergeCell ref="H6:H8"/>
  </mergeCells>
  <printOptions/>
  <pageMargins left="0.5" right="0.5" top="1" bottom="0.5" header="0" footer="0"/>
  <pageSetup horizontalDpi="600" verticalDpi="600" orientation="landscape" r:id="rId1"/>
  <ignoredErrors>
    <ignoredError sqref="C9:D9 L60:O60 D60 F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zoomScale="115" zoomScaleNormal="115" zoomScalePageLayoutView="0" workbookViewId="0" topLeftCell="A55">
      <selection activeCell="D73" sqref="D73"/>
    </sheetView>
  </sheetViews>
  <sheetFormatPr defaultColWidth="9.140625" defaultRowHeight="12.75"/>
  <cols>
    <col min="1" max="1" width="4.421875" style="0" customWidth="1"/>
    <col min="2" max="2" width="11.140625" style="197" customWidth="1"/>
    <col min="3" max="3" width="7.28125" style="0" customWidth="1"/>
    <col min="4" max="4" width="6.28125" style="0" customWidth="1"/>
    <col min="5" max="6" width="7.140625" style="0" customWidth="1"/>
    <col min="7" max="7" width="8.00390625" style="0" customWidth="1"/>
    <col min="8" max="8" width="7.00390625" style="0" customWidth="1"/>
    <col min="9" max="9" width="7.28125" style="0" customWidth="1"/>
    <col min="10" max="10" width="8.57421875" style="0" customWidth="1"/>
    <col min="11" max="11" width="7.57421875" style="0" customWidth="1"/>
    <col min="13" max="13" width="7.57421875" style="0" customWidth="1"/>
    <col min="15" max="15" width="11.421875" style="0" customWidth="1"/>
  </cols>
  <sheetData>
    <row r="1" spans="1:17" ht="51.75" customHeight="1">
      <c r="A1" s="339" t="s">
        <v>289</v>
      </c>
      <c r="B1" s="339"/>
      <c r="C1" s="339"/>
      <c r="D1" s="168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>
      <c r="A2" s="401" t="s">
        <v>229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6.5">
      <c r="A3" s="402" t="s">
        <v>290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18.75">
      <c r="A4" s="403" t="s">
        <v>230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5" spans="1:7" ht="12.75">
      <c r="A5" s="198"/>
      <c r="C5" s="197"/>
      <c r="D5" s="197"/>
      <c r="E5" s="197"/>
      <c r="F5" s="197"/>
      <c r="G5" s="197"/>
    </row>
    <row r="6" spans="1:17" ht="12.75">
      <c r="A6" s="404" t="s">
        <v>1</v>
      </c>
      <c r="B6" s="398" t="s">
        <v>2</v>
      </c>
      <c r="C6" s="397" t="s">
        <v>231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</row>
    <row r="7" spans="1:17" ht="27" customHeight="1">
      <c r="A7" s="404"/>
      <c r="B7" s="398"/>
      <c r="C7" s="398" t="s">
        <v>232</v>
      </c>
      <c r="D7" s="398"/>
      <c r="E7" s="398"/>
      <c r="F7" s="399" t="s">
        <v>291</v>
      </c>
      <c r="G7" s="399"/>
      <c r="H7" s="399" t="s">
        <v>233</v>
      </c>
      <c r="I7" s="399"/>
      <c r="J7" s="399"/>
      <c r="K7" s="399"/>
      <c r="L7" s="399" t="s">
        <v>234</v>
      </c>
      <c r="M7" s="399"/>
      <c r="N7" s="399"/>
      <c r="O7" s="399" t="s">
        <v>235</v>
      </c>
      <c r="P7" s="399"/>
      <c r="Q7" s="399"/>
    </row>
    <row r="8" spans="1:17" s="269" customFormat="1" ht="80.25" customHeight="1">
      <c r="A8" s="404"/>
      <c r="B8" s="398"/>
      <c r="C8" s="267" t="s">
        <v>236</v>
      </c>
      <c r="D8" s="267" t="s">
        <v>237</v>
      </c>
      <c r="E8" s="268" t="s">
        <v>14</v>
      </c>
      <c r="F8" s="481" t="s">
        <v>302</v>
      </c>
      <c r="G8" s="481" t="s">
        <v>303</v>
      </c>
      <c r="H8" s="209" t="s">
        <v>238</v>
      </c>
      <c r="I8" s="209" t="s">
        <v>239</v>
      </c>
      <c r="J8" s="209" t="s">
        <v>240</v>
      </c>
      <c r="K8" s="268" t="s">
        <v>14</v>
      </c>
      <c r="L8" s="209" t="s">
        <v>241</v>
      </c>
      <c r="M8" s="209" t="s">
        <v>237</v>
      </c>
      <c r="N8" s="268" t="s">
        <v>14</v>
      </c>
      <c r="O8" s="209" t="s">
        <v>241</v>
      </c>
      <c r="P8" s="209" t="s">
        <v>237</v>
      </c>
      <c r="Q8" s="268" t="s">
        <v>14</v>
      </c>
    </row>
    <row r="9" spans="1:17" ht="22.5">
      <c r="A9" s="404"/>
      <c r="B9" s="398"/>
      <c r="C9" s="123">
        <v>15</v>
      </c>
      <c r="D9" s="178">
        <v>16</v>
      </c>
      <c r="E9" s="199" t="s">
        <v>242</v>
      </c>
      <c r="F9" s="199">
        <v>18</v>
      </c>
      <c r="G9" s="199">
        <v>19</v>
      </c>
      <c r="H9" s="178">
        <v>20</v>
      </c>
      <c r="I9" s="178">
        <v>21</v>
      </c>
      <c r="J9" s="178">
        <v>22</v>
      </c>
      <c r="K9" s="178" t="s">
        <v>243</v>
      </c>
      <c r="L9" s="178">
        <v>24</v>
      </c>
      <c r="M9" s="178">
        <v>25</v>
      </c>
      <c r="N9" s="178" t="s">
        <v>244</v>
      </c>
      <c r="O9" s="177" t="s">
        <v>245</v>
      </c>
      <c r="P9" s="177" t="s">
        <v>246</v>
      </c>
      <c r="Q9" s="177" t="s">
        <v>247</v>
      </c>
    </row>
    <row r="10" spans="1:17" ht="12.75">
      <c r="A10" s="200">
        <v>1</v>
      </c>
      <c r="B10" s="260" t="s">
        <v>35</v>
      </c>
      <c r="C10" s="262">
        <v>31</v>
      </c>
      <c r="D10" s="262">
        <v>0</v>
      </c>
      <c r="E10" s="262">
        <f>SUM(C10:D10)</f>
        <v>31</v>
      </c>
      <c r="F10" s="263">
        <v>47</v>
      </c>
      <c r="G10" s="482"/>
      <c r="H10" s="262">
        <v>334</v>
      </c>
      <c r="I10" s="262">
        <v>532</v>
      </c>
      <c r="J10" s="262">
        <v>281</v>
      </c>
      <c r="K10" s="262">
        <v>1147</v>
      </c>
      <c r="L10" s="262">
        <v>296500</v>
      </c>
      <c r="M10" s="262"/>
      <c r="N10" s="262">
        <v>296500</v>
      </c>
      <c r="O10" s="264">
        <v>40329</v>
      </c>
      <c r="P10" s="264"/>
      <c r="Q10" s="264"/>
    </row>
    <row r="11" spans="1:17" ht="12.75">
      <c r="A11" s="201">
        <v>2</v>
      </c>
      <c r="B11" s="260" t="s">
        <v>36</v>
      </c>
      <c r="C11" s="262">
        <v>52</v>
      </c>
      <c r="D11" s="262">
        <v>0</v>
      </c>
      <c r="E11" s="262">
        <f aca="true" t="shared" si="0" ref="E11:E23">SUM(C11:D11)</f>
        <v>52</v>
      </c>
      <c r="F11" s="263">
        <v>117</v>
      </c>
      <c r="G11" s="202"/>
      <c r="H11" s="262"/>
      <c r="I11" s="262"/>
      <c r="J11" s="262"/>
      <c r="K11" s="262"/>
      <c r="L11" s="262"/>
      <c r="M11" s="262"/>
      <c r="N11" s="262"/>
      <c r="O11" s="262"/>
      <c r="P11" s="262"/>
      <c r="Q11" s="262"/>
    </row>
    <row r="12" spans="1:17" ht="12.75">
      <c r="A12" s="200">
        <v>3</v>
      </c>
      <c r="B12" s="260" t="s">
        <v>37</v>
      </c>
      <c r="C12" s="262">
        <v>8</v>
      </c>
      <c r="D12" s="262"/>
      <c r="E12" s="262">
        <v>8</v>
      </c>
      <c r="F12" s="263">
        <v>13</v>
      </c>
      <c r="G12" s="482"/>
      <c r="H12" s="262">
        <v>22</v>
      </c>
      <c r="I12" s="262"/>
      <c r="J12" s="262">
        <v>14</v>
      </c>
      <c r="K12" s="262">
        <v>36</v>
      </c>
      <c r="L12" s="262"/>
      <c r="M12" s="262"/>
      <c r="N12" s="262"/>
      <c r="O12" s="262"/>
      <c r="P12" s="262"/>
      <c r="Q12" s="262"/>
    </row>
    <row r="13" spans="1:17" ht="12.75">
      <c r="A13" s="200">
        <v>4</v>
      </c>
      <c r="B13" s="260" t="s">
        <v>38</v>
      </c>
      <c r="C13" s="262">
        <v>1</v>
      </c>
      <c r="D13" s="262">
        <v>0</v>
      </c>
      <c r="E13" s="262">
        <f t="shared" si="0"/>
        <v>1</v>
      </c>
      <c r="F13" s="263">
        <v>5</v>
      </c>
      <c r="G13" s="202"/>
      <c r="H13" s="262">
        <v>11</v>
      </c>
      <c r="I13" s="262">
        <v>13</v>
      </c>
      <c r="J13" s="262">
        <v>0</v>
      </c>
      <c r="K13" s="262">
        <v>24</v>
      </c>
      <c r="L13" s="262"/>
      <c r="M13" s="262"/>
      <c r="N13" s="262"/>
      <c r="O13" s="262"/>
      <c r="P13" s="262"/>
      <c r="Q13" s="262">
        <v>1250</v>
      </c>
    </row>
    <row r="14" spans="1:17" ht="12.75">
      <c r="A14" s="200">
        <v>5</v>
      </c>
      <c r="B14" s="260" t="s">
        <v>39</v>
      </c>
      <c r="C14" s="262">
        <v>9</v>
      </c>
      <c r="D14" s="262"/>
      <c r="E14" s="262">
        <f t="shared" si="0"/>
        <v>9</v>
      </c>
      <c r="F14" s="263">
        <v>21</v>
      </c>
      <c r="G14" s="202"/>
      <c r="H14" s="262">
        <v>83</v>
      </c>
      <c r="I14" s="262">
        <v>684</v>
      </c>
      <c r="J14" s="262">
        <v>37</v>
      </c>
      <c r="K14" s="262">
        <v>606</v>
      </c>
      <c r="L14" s="262">
        <v>98269</v>
      </c>
      <c r="M14" s="262"/>
      <c r="N14" s="262">
        <f>L14+M14</f>
        <v>98269</v>
      </c>
      <c r="O14" s="262">
        <v>8531</v>
      </c>
      <c r="P14" s="262"/>
      <c r="Q14" s="262">
        <f>O14+P14</f>
        <v>8531</v>
      </c>
    </row>
    <row r="15" spans="1:17" ht="12.75">
      <c r="A15" s="200">
        <v>6</v>
      </c>
      <c r="B15" s="260" t="s">
        <v>40</v>
      </c>
      <c r="C15" s="262">
        <v>7</v>
      </c>
      <c r="D15" s="262"/>
      <c r="E15" s="262">
        <f t="shared" si="0"/>
        <v>7</v>
      </c>
      <c r="F15" s="263">
        <v>34</v>
      </c>
      <c r="G15" s="482"/>
      <c r="H15" s="262">
        <v>60</v>
      </c>
      <c r="I15" s="262">
        <v>102</v>
      </c>
      <c r="J15" s="262">
        <v>81</v>
      </c>
      <c r="K15" s="262">
        <f>H15+I15+J15</f>
        <v>243</v>
      </c>
      <c r="L15" s="262"/>
      <c r="M15" s="262"/>
      <c r="N15" s="262"/>
      <c r="O15" s="262"/>
      <c r="P15" s="262"/>
      <c r="Q15" s="262"/>
    </row>
    <row r="16" spans="1:17" ht="12.75">
      <c r="A16" s="200">
        <v>7</v>
      </c>
      <c r="B16" s="260" t="s">
        <v>41</v>
      </c>
      <c r="C16" s="262">
        <v>15</v>
      </c>
      <c r="D16" s="262">
        <v>0</v>
      </c>
      <c r="E16" s="262">
        <f t="shared" si="0"/>
        <v>15</v>
      </c>
      <c r="F16" s="263">
        <v>32</v>
      </c>
      <c r="G16" s="202"/>
      <c r="H16" s="262">
        <v>192</v>
      </c>
      <c r="I16" s="262">
        <v>672</v>
      </c>
      <c r="J16" s="262">
        <v>33</v>
      </c>
      <c r="K16" s="262">
        <f>H16+I16+J16</f>
        <v>897</v>
      </c>
      <c r="L16" s="262">
        <v>182865</v>
      </c>
      <c r="M16" s="262">
        <v>0</v>
      </c>
      <c r="N16" s="262">
        <f>L16+M16</f>
        <v>182865</v>
      </c>
      <c r="O16" s="262">
        <v>13500</v>
      </c>
      <c r="P16" s="262">
        <v>0</v>
      </c>
      <c r="Q16" s="262">
        <f>O16+P16</f>
        <v>13500</v>
      </c>
    </row>
    <row r="17" spans="1:17" ht="12.75">
      <c r="A17" s="200">
        <v>8</v>
      </c>
      <c r="B17" s="260" t="s">
        <v>42</v>
      </c>
      <c r="C17" s="262">
        <v>18</v>
      </c>
      <c r="D17" s="262">
        <v>0</v>
      </c>
      <c r="E17" s="262">
        <f t="shared" si="0"/>
        <v>18</v>
      </c>
      <c r="F17" s="263"/>
      <c r="G17" s="482"/>
      <c r="H17" s="262"/>
      <c r="I17" s="262"/>
      <c r="J17" s="262"/>
      <c r="K17" s="262">
        <f>H17+I17+J17</f>
        <v>0</v>
      </c>
      <c r="L17" s="262"/>
      <c r="M17" s="262"/>
      <c r="N17" s="262"/>
      <c r="O17" s="262"/>
      <c r="P17" s="262">
        <v>0</v>
      </c>
      <c r="Q17" s="262">
        <f>O17+P17</f>
        <v>0</v>
      </c>
    </row>
    <row r="18" spans="1:17" ht="12.75">
      <c r="A18" s="200">
        <v>9</v>
      </c>
      <c r="B18" s="260" t="s">
        <v>43</v>
      </c>
      <c r="C18" s="262">
        <v>19</v>
      </c>
      <c r="D18" s="262">
        <v>0</v>
      </c>
      <c r="E18" s="262">
        <f t="shared" si="0"/>
        <v>19</v>
      </c>
      <c r="F18" s="263">
        <v>51</v>
      </c>
      <c r="G18" s="483"/>
      <c r="H18" s="262">
        <v>192</v>
      </c>
      <c r="I18" s="262">
        <v>470</v>
      </c>
      <c r="J18" s="262">
        <v>0</v>
      </c>
      <c r="K18" s="262">
        <f>H18+I18+J18</f>
        <v>662</v>
      </c>
      <c r="L18" s="262">
        <v>266960</v>
      </c>
      <c r="M18" s="262">
        <v>0</v>
      </c>
      <c r="N18" s="262">
        <f>L18+M18</f>
        <v>266960</v>
      </c>
      <c r="O18" s="262">
        <v>43508</v>
      </c>
      <c r="P18" s="262">
        <v>0</v>
      </c>
      <c r="Q18" s="262">
        <v>43508</v>
      </c>
    </row>
    <row r="19" spans="1:17" ht="12.75">
      <c r="A19" s="200">
        <v>10</v>
      </c>
      <c r="B19" s="260" t="s">
        <v>44</v>
      </c>
      <c r="C19" s="262">
        <v>23</v>
      </c>
      <c r="D19" s="262"/>
      <c r="E19" s="262">
        <f t="shared" si="0"/>
        <v>23</v>
      </c>
      <c r="F19" s="263">
        <v>73</v>
      </c>
      <c r="G19" s="482"/>
      <c r="H19" s="262">
        <v>1680</v>
      </c>
      <c r="I19" s="262">
        <v>1905</v>
      </c>
      <c r="J19" s="262">
        <v>264</v>
      </c>
      <c r="K19" s="262">
        <f>H19+I19+J19</f>
        <v>3849</v>
      </c>
      <c r="L19" s="262">
        <v>1500000</v>
      </c>
      <c r="M19" s="262">
        <v>0</v>
      </c>
      <c r="N19" s="262">
        <v>1500000</v>
      </c>
      <c r="O19" s="262">
        <v>15000</v>
      </c>
      <c r="P19" s="262">
        <v>0</v>
      </c>
      <c r="Q19" s="262">
        <v>150000</v>
      </c>
    </row>
    <row r="20" spans="1:17" ht="12.75">
      <c r="A20" s="200">
        <v>11</v>
      </c>
      <c r="B20" s="260" t="s">
        <v>45</v>
      </c>
      <c r="C20" s="262">
        <v>20</v>
      </c>
      <c r="D20" s="262">
        <v>0</v>
      </c>
      <c r="E20" s="262">
        <f t="shared" si="0"/>
        <v>20</v>
      </c>
      <c r="F20" s="263">
        <v>27</v>
      </c>
      <c r="G20" s="203"/>
      <c r="H20" s="262">
        <v>316</v>
      </c>
      <c r="I20" s="262">
        <v>719</v>
      </c>
      <c r="J20" s="262">
        <v>102</v>
      </c>
      <c r="K20" s="262">
        <v>1137</v>
      </c>
      <c r="L20" s="262">
        <v>300000</v>
      </c>
      <c r="M20" s="262"/>
      <c r="N20" s="262"/>
      <c r="O20" s="262"/>
      <c r="P20" s="262"/>
      <c r="Q20" s="262"/>
    </row>
    <row r="21" spans="1:17" ht="12.75">
      <c r="A21" s="200">
        <v>12</v>
      </c>
      <c r="B21" s="260" t="s">
        <v>46</v>
      </c>
      <c r="C21" s="262">
        <v>13</v>
      </c>
      <c r="D21" s="262">
        <v>0</v>
      </c>
      <c r="E21" s="262">
        <f t="shared" si="0"/>
        <v>13</v>
      </c>
      <c r="F21" s="263">
        <v>24</v>
      </c>
      <c r="G21" s="202"/>
      <c r="H21" s="262">
        <v>242</v>
      </c>
      <c r="I21" s="262">
        <v>692</v>
      </c>
      <c r="J21" s="262">
        <v>2</v>
      </c>
      <c r="K21" s="262">
        <v>936</v>
      </c>
      <c r="L21" s="262">
        <v>500000</v>
      </c>
      <c r="M21" s="262">
        <v>0</v>
      </c>
      <c r="N21" s="262">
        <f>L21+M21</f>
        <v>500000</v>
      </c>
      <c r="O21" s="262">
        <v>48000</v>
      </c>
      <c r="P21" s="262">
        <v>0</v>
      </c>
      <c r="Q21" s="262">
        <f>O21+P21</f>
        <v>48000</v>
      </c>
    </row>
    <row r="22" spans="1:17" ht="12.75">
      <c r="A22" s="200">
        <v>13</v>
      </c>
      <c r="B22" s="260" t="s">
        <v>47</v>
      </c>
      <c r="C22" s="262">
        <v>1</v>
      </c>
      <c r="D22" s="262">
        <v>0</v>
      </c>
      <c r="E22" s="262">
        <v>1</v>
      </c>
      <c r="F22" s="263">
        <v>5</v>
      </c>
      <c r="G22" s="203"/>
      <c r="H22" s="262">
        <v>69</v>
      </c>
      <c r="I22" s="262">
        <v>12</v>
      </c>
      <c r="J22" s="262">
        <v>23</v>
      </c>
      <c r="K22" s="262">
        <v>104</v>
      </c>
      <c r="L22" s="262">
        <v>33650</v>
      </c>
      <c r="M22" s="262">
        <v>0</v>
      </c>
      <c r="N22" s="262">
        <v>33650</v>
      </c>
      <c r="O22" s="262">
        <v>3778</v>
      </c>
      <c r="P22" s="262">
        <v>0</v>
      </c>
      <c r="Q22" s="262">
        <v>3778</v>
      </c>
    </row>
    <row r="23" spans="1:17" ht="12.75">
      <c r="A23" s="200">
        <v>14</v>
      </c>
      <c r="B23" s="260" t="s">
        <v>48</v>
      </c>
      <c r="C23" s="262">
        <v>49</v>
      </c>
      <c r="D23" s="262">
        <v>0</v>
      </c>
      <c r="E23" s="262">
        <f t="shared" si="0"/>
        <v>49</v>
      </c>
      <c r="F23" s="263">
        <v>115</v>
      </c>
      <c r="G23" s="202"/>
      <c r="H23" s="262">
        <v>1547</v>
      </c>
      <c r="I23" s="262">
        <v>1537</v>
      </c>
      <c r="J23" s="262">
        <v>1837</v>
      </c>
      <c r="K23" s="262">
        <f>H23+I23+J23</f>
        <v>4921</v>
      </c>
      <c r="L23" s="262">
        <v>902178.179</v>
      </c>
      <c r="M23" s="262">
        <v>0</v>
      </c>
      <c r="N23" s="262">
        <f>L23+M23</f>
        <v>902178.179</v>
      </c>
      <c r="O23" s="262">
        <v>174578.069</v>
      </c>
      <c r="P23" s="262">
        <v>0</v>
      </c>
      <c r="Q23" s="262">
        <f>O23+P23</f>
        <v>174578.069</v>
      </c>
    </row>
    <row r="24" spans="1:17" ht="12.75">
      <c r="A24" s="200">
        <v>15</v>
      </c>
      <c r="B24" s="260" t="s">
        <v>49</v>
      </c>
      <c r="C24" s="262">
        <v>35</v>
      </c>
      <c r="D24" s="262">
        <v>1</v>
      </c>
      <c r="E24" s="262">
        <v>36</v>
      </c>
      <c r="F24" s="263">
        <v>81</v>
      </c>
      <c r="G24" s="203">
        <v>1</v>
      </c>
      <c r="H24" s="262">
        <v>256</v>
      </c>
      <c r="I24" s="262">
        <v>100</v>
      </c>
      <c r="J24" s="262">
        <v>326</v>
      </c>
      <c r="K24" s="262">
        <v>582</v>
      </c>
      <c r="L24" s="262">
        <v>989878</v>
      </c>
      <c r="M24" s="262">
        <v>50000</v>
      </c>
      <c r="N24" s="262">
        <f>L24+M24</f>
        <v>1039878</v>
      </c>
      <c r="O24" s="262">
        <v>57245</v>
      </c>
      <c r="P24" s="262">
        <v>9000</v>
      </c>
      <c r="Q24" s="262">
        <f>O24+P24</f>
        <v>66245</v>
      </c>
    </row>
    <row r="25" spans="1:17" ht="12.75">
      <c r="A25" s="200">
        <v>16</v>
      </c>
      <c r="B25" s="260" t="s">
        <v>50</v>
      </c>
      <c r="C25" s="262">
        <v>15</v>
      </c>
      <c r="D25" s="262">
        <v>0</v>
      </c>
      <c r="E25" s="262">
        <v>248</v>
      </c>
      <c r="F25" s="263">
        <v>293</v>
      </c>
      <c r="G25" s="202"/>
      <c r="H25" s="262">
        <v>164</v>
      </c>
      <c r="I25" s="262">
        <v>695</v>
      </c>
      <c r="J25" s="262">
        <v>267780</v>
      </c>
      <c r="K25" s="262">
        <v>0</v>
      </c>
      <c r="L25" s="262">
        <v>267780</v>
      </c>
      <c r="M25" s="262">
        <v>0</v>
      </c>
      <c r="N25" s="262">
        <v>267780</v>
      </c>
      <c r="O25" s="262">
        <v>15024</v>
      </c>
      <c r="P25" s="262">
        <v>0</v>
      </c>
      <c r="Q25" s="262">
        <v>15024</v>
      </c>
    </row>
    <row r="26" spans="1:17" ht="12.75">
      <c r="A26" s="200">
        <v>17</v>
      </c>
      <c r="B26" s="260" t="s">
        <v>51</v>
      </c>
      <c r="C26" s="262">
        <v>7</v>
      </c>
      <c r="D26" s="262">
        <v>0</v>
      </c>
      <c r="E26" s="262">
        <v>7</v>
      </c>
      <c r="F26" s="263">
        <v>7</v>
      </c>
      <c r="G26" s="202"/>
      <c r="H26" s="262">
        <v>0</v>
      </c>
      <c r="I26" s="262">
        <v>115</v>
      </c>
      <c r="J26" s="262">
        <v>285</v>
      </c>
      <c r="K26" s="262">
        <v>9</v>
      </c>
      <c r="L26" s="262">
        <v>409</v>
      </c>
      <c r="M26" s="262">
        <v>0</v>
      </c>
      <c r="N26" s="262"/>
      <c r="O26" s="262"/>
      <c r="P26" s="262"/>
      <c r="Q26" s="262"/>
    </row>
    <row r="27" spans="1:17" ht="12.75">
      <c r="A27" s="200">
        <v>18</v>
      </c>
      <c r="B27" s="260" t="s">
        <v>52</v>
      </c>
      <c r="C27" s="262">
        <v>4</v>
      </c>
      <c r="D27" s="262">
        <v>0</v>
      </c>
      <c r="E27" s="262">
        <v>4</v>
      </c>
      <c r="F27" s="262">
        <v>6</v>
      </c>
      <c r="G27" s="484">
        <v>0</v>
      </c>
      <c r="H27" s="262">
        <v>82</v>
      </c>
      <c r="I27" s="262">
        <v>67</v>
      </c>
      <c r="J27" s="262">
        <v>27</v>
      </c>
      <c r="K27" s="262">
        <v>176</v>
      </c>
      <c r="L27" s="262">
        <v>52350</v>
      </c>
      <c r="M27" s="262">
        <v>0</v>
      </c>
      <c r="N27" s="262">
        <v>52350</v>
      </c>
      <c r="O27" s="262">
        <v>0</v>
      </c>
      <c r="P27" s="262">
        <v>0</v>
      </c>
      <c r="Q27" s="262">
        <v>0</v>
      </c>
    </row>
    <row r="28" spans="1:17" ht="12.75">
      <c r="A28" s="200">
        <v>19</v>
      </c>
      <c r="B28" s="260" t="s">
        <v>53</v>
      </c>
      <c r="C28" s="262"/>
      <c r="D28" s="262"/>
      <c r="E28" s="262"/>
      <c r="F28" s="262"/>
      <c r="G28" s="484"/>
      <c r="H28" s="262"/>
      <c r="I28" s="262"/>
      <c r="J28" s="262"/>
      <c r="K28" s="262"/>
      <c r="L28" s="262"/>
      <c r="M28" s="262"/>
      <c r="N28" s="262"/>
      <c r="O28" s="262"/>
      <c r="P28" s="262"/>
      <c r="Q28" s="262"/>
    </row>
    <row r="29" spans="1:17" ht="12.75">
      <c r="A29" s="200">
        <v>20</v>
      </c>
      <c r="B29" s="260" t="s">
        <v>54</v>
      </c>
      <c r="C29" s="262"/>
      <c r="D29" s="262"/>
      <c r="E29" s="262"/>
      <c r="F29" s="262"/>
      <c r="G29" s="484"/>
      <c r="H29" s="262"/>
      <c r="I29" s="262"/>
      <c r="J29" s="262"/>
      <c r="K29" s="262"/>
      <c r="L29" s="262"/>
      <c r="M29" s="262"/>
      <c r="N29" s="262"/>
      <c r="O29" s="262"/>
      <c r="P29" s="262"/>
      <c r="Q29" s="262"/>
    </row>
    <row r="30" spans="1:17" ht="12.75">
      <c r="A30" s="204">
        <v>21</v>
      </c>
      <c r="B30" s="186" t="s">
        <v>55</v>
      </c>
      <c r="C30" s="263">
        <v>5</v>
      </c>
      <c r="D30" s="263">
        <v>0</v>
      </c>
      <c r="E30" s="263">
        <v>5</v>
      </c>
      <c r="F30" s="263">
        <v>15</v>
      </c>
      <c r="G30" s="484">
        <v>0</v>
      </c>
      <c r="H30" s="263">
        <v>111</v>
      </c>
      <c r="I30" s="263">
        <v>10</v>
      </c>
      <c r="J30" s="263">
        <v>62</v>
      </c>
      <c r="K30" s="263">
        <v>183</v>
      </c>
      <c r="L30" s="263">
        <v>79600</v>
      </c>
      <c r="M30" s="263">
        <v>0</v>
      </c>
      <c r="N30" s="263">
        <v>79600</v>
      </c>
      <c r="O30" s="263">
        <v>4537</v>
      </c>
      <c r="P30" s="263"/>
      <c r="Q30" s="263">
        <v>4537</v>
      </c>
    </row>
    <row r="31" spans="1:17" ht="12.75">
      <c r="A31" s="204">
        <v>22</v>
      </c>
      <c r="B31" s="186" t="s">
        <v>56</v>
      </c>
      <c r="C31" s="263"/>
      <c r="D31" s="263"/>
      <c r="E31" s="263"/>
      <c r="F31" s="263"/>
      <c r="G31" s="484"/>
      <c r="H31" s="263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ht="12.75">
      <c r="A32" s="200">
        <v>23</v>
      </c>
      <c r="B32" s="260" t="s">
        <v>57</v>
      </c>
      <c r="C32" s="262">
        <v>1</v>
      </c>
      <c r="D32" s="262">
        <v>0</v>
      </c>
      <c r="E32" s="262">
        <v>1</v>
      </c>
      <c r="F32" s="262">
        <v>15</v>
      </c>
      <c r="G32" s="484">
        <v>0</v>
      </c>
      <c r="H32" s="262">
        <v>28</v>
      </c>
      <c r="I32" s="262">
        <v>32</v>
      </c>
      <c r="J32" s="262">
        <v>1</v>
      </c>
      <c r="K32" s="262">
        <v>61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</row>
    <row r="33" spans="1:17" ht="12.75">
      <c r="A33" s="200">
        <v>24</v>
      </c>
      <c r="B33" s="260" t="s">
        <v>58</v>
      </c>
      <c r="C33" s="262"/>
      <c r="D33" s="262"/>
      <c r="E33" s="262"/>
      <c r="F33" s="262"/>
      <c r="G33" s="484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 ht="12.75">
      <c r="A34" s="200">
        <v>25</v>
      </c>
      <c r="B34" s="260" t="s">
        <v>59</v>
      </c>
      <c r="C34" s="262">
        <v>5</v>
      </c>
      <c r="D34" s="262">
        <v>0</v>
      </c>
      <c r="E34" s="262">
        <v>5</v>
      </c>
      <c r="F34" s="262">
        <v>13</v>
      </c>
      <c r="G34" s="484">
        <v>0</v>
      </c>
      <c r="H34" s="262">
        <v>47</v>
      </c>
      <c r="I34" s="262">
        <v>70</v>
      </c>
      <c r="J34" s="262">
        <v>117</v>
      </c>
      <c r="K34" s="262">
        <v>234</v>
      </c>
      <c r="L34" s="262">
        <v>76000</v>
      </c>
      <c r="M34" s="262">
        <v>0</v>
      </c>
      <c r="N34" s="262">
        <v>76000</v>
      </c>
      <c r="O34" s="262">
        <v>0</v>
      </c>
      <c r="P34" s="262">
        <v>0</v>
      </c>
      <c r="Q34" s="262">
        <v>0</v>
      </c>
    </row>
    <row r="35" spans="1:17" ht="12.75">
      <c r="A35" s="200">
        <v>26</v>
      </c>
      <c r="B35" s="260" t="s">
        <v>60</v>
      </c>
      <c r="C35" s="262"/>
      <c r="D35" s="262"/>
      <c r="E35" s="262"/>
      <c r="F35" s="262"/>
      <c r="G35" s="484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  <row r="36" spans="1:17" ht="12.75">
      <c r="A36" s="200">
        <v>27</v>
      </c>
      <c r="B36" s="260" t="s">
        <v>61</v>
      </c>
      <c r="C36" s="262"/>
      <c r="D36" s="262"/>
      <c r="E36" s="262"/>
      <c r="F36" s="262"/>
      <c r="G36" s="484"/>
      <c r="H36" s="262"/>
      <c r="I36" s="262"/>
      <c r="J36" s="262"/>
      <c r="K36" s="262"/>
      <c r="L36" s="262"/>
      <c r="M36" s="262"/>
      <c r="N36" s="262"/>
      <c r="O36" s="262"/>
      <c r="P36" s="262"/>
      <c r="Q36" s="262"/>
    </row>
    <row r="37" spans="1:17" ht="12.75">
      <c r="A37" s="200">
        <v>28</v>
      </c>
      <c r="B37" s="260" t="s">
        <v>62</v>
      </c>
      <c r="C37" s="265">
        <v>25</v>
      </c>
      <c r="D37" s="265">
        <v>0</v>
      </c>
      <c r="E37" s="265">
        <v>25</v>
      </c>
      <c r="F37" s="190">
        <v>73</v>
      </c>
      <c r="G37" s="205">
        <v>0</v>
      </c>
      <c r="H37" s="265">
        <v>103</v>
      </c>
      <c r="I37" s="190">
        <v>398</v>
      </c>
      <c r="J37" s="193">
        <v>153</v>
      </c>
      <c r="K37" s="193">
        <v>654</v>
      </c>
      <c r="L37" s="193">
        <v>1352265</v>
      </c>
      <c r="M37" s="193">
        <v>0</v>
      </c>
      <c r="N37" s="262">
        <v>1352265</v>
      </c>
      <c r="O37" s="262">
        <v>79321</v>
      </c>
      <c r="P37" s="262">
        <v>0</v>
      </c>
      <c r="Q37" s="262">
        <v>79321</v>
      </c>
    </row>
    <row r="38" spans="1:17" ht="12.75">
      <c r="A38" s="200">
        <v>29</v>
      </c>
      <c r="B38" s="260" t="s">
        <v>63</v>
      </c>
      <c r="C38" s="262"/>
      <c r="D38" s="262"/>
      <c r="E38" s="262"/>
      <c r="F38" s="262"/>
      <c r="G38" s="484"/>
      <c r="H38" s="262"/>
      <c r="I38" s="262"/>
      <c r="J38" s="262"/>
      <c r="K38" s="262"/>
      <c r="L38" s="262"/>
      <c r="M38" s="262"/>
      <c r="N38" s="262"/>
      <c r="O38" s="262"/>
      <c r="P38" s="262"/>
      <c r="Q38" s="262"/>
    </row>
    <row r="39" spans="1:17" ht="12.75">
      <c r="A39" s="200">
        <v>30</v>
      </c>
      <c r="B39" s="260" t="s">
        <v>64</v>
      </c>
      <c r="C39" s="262">
        <v>6</v>
      </c>
      <c r="D39" s="262">
        <v>0</v>
      </c>
      <c r="E39" s="262">
        <v>6</v>
      </c>
      <c r="F39" s="262">
        <v>20</v>
      </c>
      <c r="G39" s="484">
        <v>0</v>
      </c>
      <c r="H39" s="262">
        <v>58</v>
      </c>
      <c r="I39" s="262">
        <v>79</v>
      </c>
      <c r="J39" s="262">
        <v>20</v>
      </c>
      <c r="K39" s="262">
        <v>157</v>
      </c>
      <c r="L39" s="262">
        <v>119000</v>
      </c>
      <c r="M39" s="262">
        <v>0</v>
      </c>
      <c r="N39" s="262">
        <v>119000</v>
      </c>
      <c r="O39" s="262">
        <v>0</v>
      </c>
      <c r="P39" s="262">
        <v>0</v>
      </c>
      <c r="Q39" s="262">
        <v>0</v>
      </c>
    </row>
    <row r="40" spans="1:17" ht="12.75">
      <c r="A40" s="200">
        <v>31</v>
      </c>
      <c r="B40" s="260" t="s">
        <v>65</v>
      </c>
      <c r="C40" s="262"/>
      <c r="D40" s="262"/>
      <c r="E40" s="262"/>
      <c r="F40" s="262"/>
      <c r="G40" s="484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ht="12.75">
      <c r="A41" s="200">
        <v>32</v>
      </c>
      <c r="B41" s="260" t="s">
        <v>66</v>
      </c>
      <c r="C41" s="262">
        <v>26</v>
      </c>
      <c r="D41" s="262">
        <v>0</v>
      </c>
      <c r="E41" s="262">
        <v>26</v>
      </c>
      <c r="F41" s="262">
        <v>60</v>
      </c>
      <c r="G41" s="484"/>
      <c r="H41" s="262">
        <v>234</v>
      </c>
      <c r="I41" s="262">
        <v>164</v>
      </c>
      <c r="J41" s="262"/>
      <c r="K41" s="262">
        <v>398</v>
      </c>
      <c r="L41" s="262">
        <v>126948</v>
      </c>
      <c r="M41" s="262"/>
      <c r="N41" s="262">
        <v>126948</v>
      </c>
      <c r="O41" s="262">
        <v>39650</v>
      </c>
      <c r="P41" s="262"/>
      <c r="Q41" s="262">
        <v>39650</v>
      </c>
    </row>
    <row r="42" spans="1:17" ht="12.75">
      <c r="A42" s="200">
        <v>33</v>
      </c>
      <c r="B42" s="260" t="s">
        <v>67</v>
      </c>
      <c r="C42" s="262">
        <v>15</v>
      </c>
      <c r="D42" s="262">
        <v>0</v>
      </c>
      <c r="E42" s="262">
        <v>15</v>
      </c>
      <c r="F42" s="262">
        <v>18</v>
      </c>
      <c r="G42" s="484"/>
      <c r="H42" s="262">
        <v>199</v>
      </c>
      <c r="I42" s="262"/>
      <c r="J42" s="262"/>
      <c r="K42" s="262">
        <v>199</v>
      </c>
      <c r="L42" s="262">
        <v>515500</v>
      </c>
      <c r="M42" s="262">
        <v>0</v>
      </c>
      <c r="N42" s="262">
        <v>515500</v>
      </c>
      <c r="O42" s="262">
        <v>39936</v>
      </c>
      <c r="P42" s="262">
        <v>0</v>
      </c>
      <c r="Q42" s="262">
        <v>39936</v>
      </c>
    </row>
    <row r="43" spans="1:17" ht="12.75">
      <c r="A43" s="200">
        <v>34</v>
      </c>
      <c r="B43" s="260" t="s">
        <v>68</v>
      </c>
      <c r="C43" s="262">
        <v>2</v>
      </c>
      <c r="D43" s="262">
        <v>0</v>
      </c>
      <c r="E43" s="262">
        <v>2</v>
      </c>
      <c r="F43" s="262">
        <v>2</v>
      </c>
      <c r="G43" s="484">
        <v>0</v>
      </c>
      <c r="H43" s="262">
        <v>59</v>
      </c>
      <c r="I43" s="262">
        <v>90</v>
      </c>
      <c r="J43" s="262">
        <v>0</v>
      </c>
      <c r="K43" s="262">
        <v>149</v>
      </c>
      <c r="L43" s="262"/>
      <c r="M43" s="262"/>
      <c r="N43" s="262"/>
      <c r="O43" s="262"/>
      <c r="P43" s="262"/>
      <c r="Q43" s="262"/>
    </row>
    <row r="44" spans="1:17" ht="12.75">
      <c r="A44" s="200">
        <v>35</v>
      </c>
      <c r="B44" s="260" t="s">
        <v>69</v>
      </c>
      <c r="C44" s="262">
        <v>1</v>
      </c>
      <c r="D44" s="262">
        <v>0</v>
      </c>
      <c r="E44" s="263">
        <v>1</v>
      </c>
      <c r="F44" s="262">
        <v>1</v>
      </c>
      <c r="G44" s="485">
        <v>0</v>
      </c>
      <c r="H44" s="262">
        <v>22</v>
      </c>
      <c r="I44" s="263">
        <v>700</v>
      </c>
      <c r="J44" s="262">
        <v>0</v>
      </c>
      <c r="K44" s="262">
        <v>722</v>
      </c>
      <c r="L44" s="262">
        <v>6360</v>
      </c>
      <c r="M44" s="262">
        <v>0</v>
      </c>
      <c r="N44" s="262">
        <v>6360</v>
      </c>
      <c r="O44" s="262">
        <v>600</v>
      </c>
      <c r="P44" s="262">
        <v>0</v>
      </c>
      <c r="Q44" s="262">
        <v>600</v>
      </c>
    </row>
    <row r="45" spans="1:17" ht="12.75">
      <c r="A45" s="200">
        <v>36</v>
      </c>
      <c r="B45" s="260" t="s">
        <v>70</v>
      </c>
      <c r="C45" s="262"/>
      <c r="D45" s="262"/>
      <c r="E45" s="262"/>
      <c r="F45" s="262"/>
      <c r="G45" s="484"/>
      <c r="H45" s="262"/>
      <c r="I45" s="262"/>
      <c r="J45" s="262"/>
      <c r="K45" s="262"/>
      <c r="L45" s="262"/>
      <c r="M45" s="262"/>
      <c r="N45" s="262"/>
      <c r="O45" s="262"/>
      <c r="P45" s="262"/>
      <c r="Q45" s="262"/>
    </row>
    <row r="46" spans="1:17" ht="12.75">
      <c r="A46" s="200">
        <v>37</v>
      </c>
      <c r="B46" s="260" t="s">
        <v>71</v>
      </c>
      <c r="C46" s="262"/>
      <c r="D46" s="262"/>
      <c r="E46" s="262"/>
      <c r="F46" s="263"/>
      <c r="G46" s="485"/>
      <c r="H46" s="262"/>
      <c r="I46" s="262"/>
      <c r="J46" s="263"/>
      <c r="K46" s="262"/>
      <c r="L46" s="262"/>
      <c r="M46" s="262"/>
      <c r="N46" s="262"/>
      <c r="O46" s="262"/>
      <c r="P46" s="262"/>
      <c r="Q46" s="262"/>
    </row>
    <row r="47" spans="1:17" ht="12.75">
      <c r="A47" s="200">
        <v>38</v>
      </c>
      <c r="B47" s="260" t="s">
        <v>72</v>
      </c>
      <c r="C47" s="262">
        <v>2</v>
      </c>
      <c r="D47" s="262">
        <v>0</v>
      </c>
      <c r="E47" s="262">
        <v>2</v>
      </c>
      <c r="F47" s="262">
        <v>5</v>
      </c>
      <c r="G47" s="484">
        <v>0</v>
      </c>
      <c r="H47" s="262">
        <v>15</v>
      </c>
      <c r="I47" s="262">
        <v>6</v>
      </c>
      <c r="J47" s="262">
        <v>7</v>
      </c>
      <c r="K47" s="262">
        <v>28</v>
      </c>
      <c r="L47" s="262"/>
      <c r="M47" s="262"/>
      <c r="N47" s="262"/>
      <c r="O47" s="262"/>
      <c r="P47" s="262"/>
      <c r="Q47" s="262"/>
    </row>
    <row r="48" spans="1:17" ht="12.75">
      <c r="A48" s="200">
        <v>39</v>
      </c>
      <c r="B48" s="260" t="s">
        <v>73</v>
      </c>
      <c r="C48" s="262"/>
      <c r="D48" s="262"/>
      <c r="E48" s="262"/>
      <c r="F48" s="262"/>
      <c r="G48" s="484"/>
      <c r="H48" s="262"/>
      <c r="I48" s="262"/>
      <c r="J48" s="262"/>
      <c r="K48" s="262"/>
      <c r="L48" s="262"/>
      <c r="M48" s="262"/>
      <c r="N48" s="262"/>
      <c r="O48" s="262"/>
      <c r="P48" s="262"/>
      <c r="Q48" s="262"/>
    </row>
    <row r="49" spans="1:17" ht="12.75">
      <c r="A49" s="200">
        <v>40</v>
      </c>
      <c r="B49" s="260" t="s">
        <v>74</v>
      </c>
      <c r="C49" s="262">
        <v>14</v>
      </c>
      <c r="D49" s="262">
        <v>0</v>
      </c>
      <c r="E49" s="262">
        <v>14</v>
      </c>
      <c r="F49" s="262">
        <v>44</v>
      </c>
      <c r="G49" s="484">
        <v>0</v>
      </c>
      <c r="H49" s="262">
        <v>231</v>
      </c>
      <c r="I49" s="262">
        <v>547</v>
      </c>
      <c r="J49" s="262">
        <v>50</v>
      </c>
      <c r="K49" s="262">
        <v>828</v>
      </c>
      <c r="L49" s="262">
        <v>18700</v>
      </c>
      <c r="M49" s="262">
        <v>0</v>
      </c>
      <c r="N49" s="262">
        <v>187000</v>
      </c>
      <c r="O49" s="262">
        <v>57000</v>
      </c>
      <c r="P49" s="262">
        <v>0</v>
      </c>
      <c r="Q49" s="262">
        <v>57000</v>
      </c>
    </row>
    <row r="50" spans="1:17" ht="12.75">
      <c r="A50" s="200">
        <v>41</v>
      </c>
      <c r="B50" s="260" t="s">
        <v>75</v>
      </c>
      <c r="C50" s="262"/>
      <c r="D50" s="262"/>
      <c r="E50" s="262"/>
      <c r="F50" s="262"/>
      <c r="G50" s="484"/>
      <c r="H50" s="262"/>
      <c r="I50" s="262"/>
      <c r="J50" s="262"/>
      <c r="K50" s="262"/>
      <c r="L50" s="262"/>
      <c r="M50" s="262"/>
      <c r="N50" s="262"/>
      <c r="O50" s="262"/>
      <c r="P50" s="262"/>
      <c r="Q50" s="262"/>
    </row>
    <row r="51" spans="1:17" ht="12.75">
      <c r="A51" s="200">
        <v>42</v>
      </c>
      <c r="B51" s="260" t="s">
        <v>76</v>
      </c>
      <c r="C51" s="262">
        <v>11</v>
      </c>
      <c r="D51" s="262">
        <v>0</v>
      </c>
      <c r="E51" s="262">
        <v>11</v>
      </c>
      <c r="F51" s="262">
        <v>24</v>
      </c>
      <c r="G51" s="484">
        <v>0</v>
      </c>
      <c r="H51" s="262">
        <v>38</v>
      </c>
      <c r="I51" s="262">
        <v>27</v>
      </c>
      <c r="J51" s="262">
        <v>17</v>
      </c>
      <c r="K51" s="262">
        <v>82</v>
      </c>
      <c r="L51" s="262">
        <v>77050</v>
      </c>
      <c r="M51" s="262">
        <v>0</v>
      </c>
      <c r="N51" s="262">
        <v>77050</v>
      </c>
      <c r="O51" s="262">
        <v>0</v>
      </c>
      <c r="P51" s="262">
        <v>0</v>
      </c>
      <c r="Q51" s="262">
        <v>0</v>
      </c>
    </row>
    <row r="52" spans="1:17" ht="12.75">
      <c r="A52" s="200">
        <v>43</v>
      </c>
      <c r="B52" s="260" t="s">
        <v>77</v>
      </c>
      <c r="C52" s="262"/>
      <c r="D52" s="262"/>
      <c r="E52" s="262"/>
      <c r="F52" s="262"/>
      <c r="G52" s="484"/>
      <c r="H52" s="262"/>
      <c r="I52" s="262"/>
      <c r="J52" s="262"/>
      <c r="K52" s="262"/>
      <c r="L52" s="262"/>
      <c r="M52" s="262"/>
      <c r="N52" s="262"/>
      <c r="O52" s="262"/>
      <c r="P52" s="262"/>
      <c r="Q52" s="262"/>
    </row>
    <row r="53" spans="1:17" ht="12.75">
      <c r="A53" s="200">
        <v>44</v>
      </c>
      <c r="B53" s="260" t="s">
        <v>78</v>
      </c>
      <c r="C53" s="262"/>
      <c r="D53" s="262"/>
      <c r="E53" s="262"/>
      <c r="F53" s="262"/>
      <c r="G53" s="484"/>
      <c r="H53" s="262"/>
      <c r="I53" s="262"/>
      <c r="J53" s="262"/>
      <c r="K53" s="262"/>
      <c r="L53" s="262"/>
      <c r="M53" s="262"/>
      <c r="N53" s="262"/>
      <c r="O53" s="262"/>
      <c r="P53" s="262"/>
      <c r="Q53" s="262"/>
    </row>
    <row r="54" spans="1:17" ht="12.75">
      <c r="A54" s="200">
        <v>45</v>
      </c>
      <c r="B54" s="260" t="s">
        <v>79</v>
      </c>
      <c r="C54" s="262"/>
      <c r="D54" s="262"/>
      <c r="E54" s="262"/>
      <c r="F54" s="262"/>
      <c r="G54" s="484"/>
      <c r="H54" s="262"/>
      <c r="I54" s="262"/>
      <c r="J54" s="262"/>
      <c r="K54" s="262"/>
      <c r="L54" s="262"/>
      <c r="M54" s="262"/>
      <c r="N54" s="262"/>
      <c r="O54" s="262"/>
      <c r="P54" s="262"/>
      <c r="Q54" s="262"/>
    </row>
    <row r="55" spans="1:17" ht="12.75">
      <c r="A55" s="200">
        <v>46</v>
      </c>
      <c r="B55" s="260" t="s">
        <v>80</v>
      </c>
      <c r="C55" s="262">
        <v>13</v>
      </c>
      <c r="D55" s="262">
        <v>0</v>
      </c>
      <c r="E55" s="262">
        <v>13</v>
      </c>
      <c r="F55" s="262">
        <v>16</v>
      </c>
      <c r="G55" s="484">
        <v>0</v>
      </c>
      <c r="H55" s="262">
        <v>66</v>
      </c>
      <c r="I55" s="262">
        <v>78</v>
      </c>
      <c r="J55" s="262">
        <v>2</v>
      </c>
      <c r="K55" s="262">
        <v>144</v>
      </c>
      <c r="L55" s="262">
        <v>127815</v>
      </c>
      <c r="M55" s="262">
        <v>0</v>
      </c>
      <c r="N55" s="262">
        <v>127815</v>
      </c>
      <c r="O55" s="262">
        <v>45610</v>
      </c>
      <c r="P55" s="262"/>
      <c r="Q55" s="262">
        <v>45610</v>
      </c>
    </row>
    <row r="56" spans="1:17" ht="12.75">
      <c r="A56" s="200">
        <v>47</v>
      </c>
      <c r="B56" s="260" t="s">
        <v>81</v>
      </c>
      <c r="C56" s="262">
        <v>13</v>
      </c>
      <c r="D56" s="262">
        <v>0</v>
      </c>
      <c r="E56" s="262">
        <v>13</v>
      </c>
      <c r="F56" s="262">
        <v>40</v>
      </c>
      <c r="G56" s="484"/>
      <c r="H56" s="262"/>
      <c r="I56" s="262"/>
      <c r="J56" s="262"/>
      <c r="K56" s="262"/>
      <c r="L56" s="262"/>
      <c r="M56" s="262"/>
      <c r="N56" s="262"/>
      <c r="O56" s="262"/>
      <c r="P56" s="262"/>
      <c r="Q56" s="262"/>
    </row>
    <row r="57" spans="1:17" ht="12.75">
      <c r="A57" s="200">
        <v>48</v>
      </c>
      <c r="B57" s="260" t="s">
        <v>82</v>
      </c>
      <c r="C57" s="262"/>
      <c r="D57" s="262"/>
      <c r="E57" s="262"/>
      <c r="F57" s="262"/>
      <c r="G57" s="484"/>
      <c r="H57" s="262"/>
      <c r="I57" s="262"/>
      <c r="J57" s="262"/>
      <c r="K57" s="262"/>
      <c r="L57" s="262"/>
      <c r="M57" s="262"/>
      <c r="N57" s="262"/>
      <c r="O57" s="262"/>
      <c r="P57" s="262"/>
      <c r="Q57" s="262"/>
    </row>
    <row r="58" spans="1:17" ht="12.75">
      <c r="A58" s="200">
        <v>49</v>
      </c>
      <c r="B58" s="260" t="s">
        <v>83</v>
      </c>
      <c r="C58" s="262">
        <v>28</v>
      </c>
      <c r="D58" s="262">
        <v>0</v>
      </c>
      <c r="E58" s="262">
        <v>28</v>
      </c>
      <c r="F58" s="262">
        <v>46</v>
      </c>
      <c r="G58" s="484"/>
      <c r="H58" s="262"/>
      <c r="I58" s="262"/>
      <c r="J58" s="262"/>
      <c r="K58" s="262"/>
      <c r="L58" s="262"/>
      <c r="M58" s="262"/>
      <c r="N58" s="262"/>
      <c r="O58" s="262"/>
      <c r="P58" s="262"/>
      <c r="Q58" s="262"/>
    </row>
    <row r="59" spans="1:17" ht="12.75">
      <c r="A59" s="200">
        <v>50</v>
      </c>
      <c r="B59" s="260" t="s">
        <v>84</v>
      </c>
      <c r="C59" s="262">
        <v>2</v>
      </c>
      <c r="D59" s="262">
        <v>0</v>
      </c>
      <c r="E59" s="262">
        <v>2</v>
      </c>
      <c r="F59" s="262">
        <v>8</v>
      </c>
      <c r="G59" s="484"/>
      <c r="H59" s="262"/>
      <c r="I59" s="262"/>
      <c r="J59" s="262"/>
      <c r="K59" s="262"/>
      <c r="L59" s="262"/>
      <c r="M59" s="262"/>
      <c r="N59" s="262"/>
      <c r="O59" s="262"/>
      <c r="P59" s="262"/>
      <c r="Q59" s="262"/>
    </row>
    <row r="60" spans="1:17" ht="12.75">
      <c r="A60" s="200">
        <v>51</v>
      </c>
      <c r="B60" s="260" t="s">
        <v>85</v>
      </c>
      <c r="C60" s="262">
        <v>19</v>
      </c>
      <c r="D60" s="262">
        <v>0</v>
      </c>
      <c r="E60" s="262">
        <v>19</v>
      </c>
      <c r="F60" s="262">
        <v>19</v>
      </c>
      <c r="G60" s="484"/>
      <c r="H60" s="262">
        <v>362</v>
      </c>
      <c r="I60" s="262">
        <v>500</v>
      </c>
      <c r="J60" s="262"/>
      <c r="K60" s="262">
        <v>862</v>
      </c>
      <c r="L60" s="262">
        <v>565800</v>
      </c>
      <c r="M60" s="262"/>
      <c r="N60" s="262">
        <v>565800</v>
      </c>
      <c r="O60" s="262"/>
      <c r="P60" s="262"/>
      <c r="Q60" s="262"/>
    </row>
    <row r="61" spans="1:17" ht="12.75">
      <c r="A61" s="200">
        <v>52</v>
      </c>
      <c r="B61" s="260" t="s">
        <v>86</v>
      </c>
      <c r="C61" s="262"/>
      <c r="D61" s="262"/>
      <c r="E61" s="262"/>
      <c r="F61" s="262"/>
      <c r="G61" s="484"/>
      <c r="H61" s="262"/>
      <c r="I61" s="262"/>
      <c r="J61" s="262"/>
      <c r="K61" s="262"/>
      <c r="L61" s="262"/>
      <c r="M61" s="262"/>
      <c r="N61" s="262"/>
      <c r="O61" s="262"/>
      <c r="P61" s="262"/>
      <c r="Q61" s="262"/>
    </row>
    <row r="62" spans="1:17" ht="12.75">
      <c r="A62" s="200">
        <v>53</v>
      </c>
      <c r="B62" s="260" t="s">
        <v>87</v>
      </c>
      <c r="C62" s="262">
        <v>26</v>
      </c>
      <c r="D62" s="262">
        <v>0</v>
      </c>
      <c r="E62" s="262">
        <v>26</v>
      </c>
      <c r="F62" s="262">
        <v>30</v>
      </c>
      <c r="G62" s="484"/>
      <c r="H62" s="262"/>
      <c r="I62" s="262"/>
      <c r="J62" s="262"/>
      <c r="K62" s="262"/>
      <c r="L62" s="262"/>
      <c r="M62" s="262"/>
      <c r="N62" s="262"/>
      <c r="O62" s="262"/>
      <c r="P62" s="262"/>
      <c r="Q62" s="262"/>
    </row>
    <row r="63" spans="1:17" ht="12.75">
      <c r="A63" s="200">
        <v>54</v>
      </c>
      <c r="B63" s="260" t="s">
        <v>88</v>
      </c>
      <c r="C63" s="262">
        <v>10</v>
      </c>
      <c r="D63" s="262">
        <v>0</v>
      </c>
      <c r="E63" s="262">
        <v>10</v>
      </c>
      <c r="F63" s="262">
        <v>46</v>
      </c>
      <c r="G63" s="484">
        <v>0</v>
      </c>
      <c r="H63" s="262"/>
      <c r="I63" s="262"/>
      <c r="J63" s="262"/>
      <c r="K63" s="262"/>
      <c r="L63" s="262"/>
      <c r="M63" s="262"/>
      <c r="N63" s="262"/>
      <c r="O63" s="262"/>
      <c r="P63" s="262"/>
      <c r="Q63" s="262"/>
    </row>
    <row r="64" spans="1:17" ht="12.75">
      <c r="A64" s="200">
        <v>55</v>
      </c>
      <c r="B64" s="260" t="s">
        <v>89</v>
      </c>
      <c r="C64" s="265">
        <v>14</v>
      </c>
      <c r="D64" s="265">
        <v>0</v>
      </c>
      <c r="E64" s="265">
        <v>14</v>
      </c>
      <c r="F64" s="190">
        <v>23</v>
      </c>
      <c r="G64" s="484"/>
      <c r="H64" s="262"/>
      <c r="I64" s="262"/>
      <c r="J64" s="262"/>
      <c r="K64" s="262"/>
      <c r="L64" s="262"/>
      <c r="M64" s="262"/>
      <c r="N64" s="262"/>
      <c r="O64" s="262"/>
      <c r="P64" s="262"/>
      <c r="Q64" s="262"/>
    </row>
    <row r="65" spans="1:17" ht="12.75">
      <c r="A65" s="200">
        <v>56</v>
      </c>
      <c r="B65" s="260" t="s">
        <v>248</v>
      </c>
      <c r="C65" s="262">
        <v>10</v>
      </c>
      <c r="D65" s="262">
        <v>0</v>
      </c>
      <c r="E65" s="262">
        <v>10</v>
      </c>
      <c r="F65" s="262">
        <v>19</v>
      </c>
      <c r="G65" s="484">
        <v>0</v>
      </c>
      <c r="H65" s="262">
        <v>154</v>
      </c>
      <c r="I65" s="262">
        <v>320</v>
      </c>
      <c r="J65" s="262">
        <v>90</v>
      </c>
      <c r="K65" s="262">
        <v>564</v>
      </c>
      <c r="L65" s="262">
        <v>283883</v>
      </c>
      <c r="M65" s="262">
        <v>0</v>
      </c>
      <c r="N65" s="262">
        <v>283883</v>
      </c>
      <c r="O65" s="262">
        <v>32796</v>
      </c>
      <c r="P65" s="262">
        <v>0</v>
      </c>
      <c r="Q65" s="262">
        <v>32796</v>
      </c>
    </row>
    <row r="66" spans="1:17" ht="12.75">
      <c r="A66" s="200">
        <v>57</v>
      </c>
      <c r="B66" s="260" t="s">
        <v>91</v>
      </c>
      <c r="C66" s="262">
        <v>12</v>
      </c>
      <c r="D66" s="262">
        <v>0</v>
      </c>
      <c r="E66" s="262">
        <v>12</v>
      </c>
      <c r="F66" s="262">
        <v>32</v>
      </c>
      <c r="G66" s="484">
        <v>0</v>
      </c>
      <c r="H66" s="262">
        <v>611</v>
      </c>
      <c r="I66" s="262">
        <v>204</v>
      </c>
      <c r="J66" s="262">
        <v>187</v>
      </c>
      <c r="K66" s="262">
        <v>1002</v>
      </c>
      <c r="L66" s="262">
        <v>388</v>
      </c>
      <c r="M66" s="262"/>
      <c r="N66" s="262">
        <v>388</v>
      </c>
      <c r="O66" s="262">
        <v>23000</v>
      </c>
      <c r="P66" s="262"/>
      <c r="Q66" s="262">
        <v>23000</v>
      </c>
    </row>
    <row r="67" spans="1:17" ht="12.75">
      <c r="A67" s="200">
        <v>58</v>
      </c>
      <c r="B67" s="260" t="s">
        <v>92</v>
      </c>
      <c r="C67" s="262">
        <v>30</v>
      </c>
      <c r="D67" s="262">
        <v>0</v>
      </c>
      <c r="E67" s="262">
        <v>30</v>
      </c>
      <c r="F67" s="262">
        <v>53</v>
      </c>
      <c r="G67" s="484"/>
      <c r="H67" s="262"/>
      <c r="I67" s="262"/>
      <c r="J67" s="262"/>
      <c r="K67" s="262"/>
      <c r="L67" s="262"/>
      <c r="M67" s="262"/>
      <c r="N67" s="262"/>
      <c r="O67" s="262"/>
      <c r="P67" s="262"/>
      <c r="Q67" s="262"/>
    </row>
    <row r="68" spans="1:17" ht="12.75">
      <c r="A68" s="200">
        <v>59</v>
      </c>
      <c r="B68" s="260" t="s">
        <v>93</v>
      </c>
      <c r="C68" s="262"/>
      <c r="D68" s="262">
        <v>0</v>
      </c>
      <c r="E68" s="262"/>
      <c r="F68" s="262"/>
      <c r="G68" s="484"/>
      <c r="H68" s="262">
        <v>18</v>
      </c>
      <c r="I68" s="262">
        <v>105</v>
      </c>
      <c r="J68" s="262">
        <v>10</v>
      </c>
      <c r="K68" s="262">
        <v>133</v>
      </c>
      <c r="L68" s="262"/>
      <c r="M68" s="262">
        <v>0</v>
      </c>
      <c r="N68" s="262">
        <v>0</v>
      </c>
      <c r="O68" s="262"/>
      <c r="P68" s="262">
        <v>0</v>
      </c>
      <c r="Q68" s="262">
        <v>0</v>
      </c>
    </row>
    <row r="69" spans="1:17" ht="25.5">
      <c r="A69" s="200">
        <v>60</v>
      </c>
      <c r="B69" s="260" t="s">
        <v>94</v>
      </c>
      <c r="C69" s="262"/>
      <c r="D69" s="262"/>
      <c r="E69" s="262"/>
      <c r="F69" s="262"/>
      <c r="G69" s="484"/>
      <c r="H69" s="262"/>
      <c r="I69" s="262"/>
      <c r="J69" s="262"/>
      <c r="K69" s="262"/>
      <c r="L69" s="262"/>
      <c r="M69" s="262"/>
      <c r="N69" s="262"/>
      <c r="O69" s="262"/>
      <c r="P69" s="262"/>
      <c r="Q69" s="262"/>
    </row>
    <row r="70" spans="1:17" ht="12.75">
      <c r="A70" s="200">
        <v>61</v>
      </c>
      <c r="B70" s="260" t="s">
        <v>95</v>
      </c>
      <c r="C70" s="262"/>
      <c r="D70" s="262"/>
      <c r="E70" s="262"/>
      <c r="F70" s="262"/>
      <c r="G70" s="484"/>
      <c r="H70" s="262"/>
      <c r="I70" s="262"/>
      <c r="J70" s="262"/>
      <c r="K70" s="262"/>
      <c r="L70" s="262"/>
      <c r="M70" s="262"/>
      <c r="N70" s="262"/>
      <c r="O70" s="262"/>
      <c r="P70" s="262"/>
      <c r="Q70" s="262"/>
    </row>
    <row r="71" spans="1:17" ht="12.75">
      <c r="A71" s="200">
        <v>62</v>
      </c>
      <c r="B71" s="260" t="s">
        <v>96</v>
      </c>
      <c r="C71" s="262">
        <v>8</v>
      </c>
      <c r="D71" s="262">
        <v>0</v>
      </c>
      <c r="E71" s="262">
        <v>8</v>
      </c>
      <c r="F71" s="262">
        <v>14</v>
      </c>
      <c r="G71" s="484"/>
      <c r="H71" s="262">
        <v>144</v>
      </c>
      <c r="I71" s="262">
        <v>143</v>
      </c>
      <c r="J71" s="262">
        <v>39</v>
      </c>
      <c r="K71" s="262">
        <v>326</v>
      </c>
      <c r="L71" s="262">
        <v>269500</v>
      </c>
      <c r="M71" s="262"/>
      <c r="N71" s="262">
        <v>269500</v>
      </c>
      <c r="O71" s="262">
        <v>9250</v>
      </c>
      <c r="P71" s="262"/>
      <c r="Q71" s="262">
        <v>9250</v>
      </c>
    </row>
    <row r="72" spans="1:17" ht="12.75">
      <c r="A72" s="200">
        <v>63</v>
      </c>
      <c r="B72" s="260" t="s">
        <v>97</v>
      </c>
      <c r="C72" s="262">
        <v>3</v>
      </c>
      <c r="D72" s="262">
        <v>0</v>
      </c>
      <c r="E72" s="262">
        <v>3</v>
      </c>
      <c r="F72" s="262">
        <v>7</v>
      </c>
      <c r="G72" s="484">
        <v>0</v>
      </c>
      <c r="H72" s="262">
        <v>9</v>
      </c>
      <c r="I72" s="262">
        <v>58</v>
      </c>
      <c r="J72" s="262">
        <v>12</v>
      </c>
      <c r="K72" s="262">
        <v>79</v>
      </c>
      <c r="L72" s="262">
        <v>0</v>
      </c>
      <c r="M72" s="262">
        <v>0</v>
      </c>
      <c r="N72" s="262">
        <v>0</v>
      </c>
      <c r="O72" s="262">
        <v>2080</v>
      </c>
      <c r="P72" s="262">
        <v>0</v>
      </c>
      <c r="Q72" s="262">
        <v>2080</v>
      </c>
    </row>
    <row r="73" spans="1:17" ht="12.75">
      <c r="A73" s="400" t="s">
        <v>98</v>
      </c>
      <c r="B73" s="400"/>
      <c r="C73" s="266">
        <f>SUM(C10:C72)</f>
        <v>628</v>
      </c>
      <c r="D73" s="266">
        <f aca="true" t="shared" si="1" ref="D73:Q73">SUM(D10:D72)</f>
        <v>1</v>
      </c>
      <c r="E73" s="266">
        <f t="shared" si="1"/>
        <v>862</v>
      </c>
      <c r="F73" s="266">
        <f>SUM(F10:F72)</f>
        <v>1594</v>
      </c>
      <c r="G73" s="486">
        <f>SUM(G10:G72)</f>
        <v>1</v>
      </c>
      <c r="H73" s="266">
        <f t="shared" si="1"/>
        <v>7759</v>
      </c>
      <c r="I73" s="266">
        <f t="shared" si="1"/>
        <v>11846</v>
      </c>
      <c r="J73" s="266">
        <f t="shared" si="1"/>
        <v>271859</v>
      </c>
      <c r="K73" s="266">
        <f t="shared" si="1"/>
        <v>22134</v>
      </c>
      <c r="L73" s="266">
        <f t="shared" si="1"/>
        <v>9009648.179</v>
      </c>
      <c r="M73" s="266">
        <f t="shared" si="1"/>
        <v>50000</v>
      </c>
      <c r="N73" s="266">
        <f t="shared" si="1"/>
        <v>8927539.179</v>
      </c>
      <c r="O73" s="266">
        <f t="shared" si="1"/>
        <v>753273.069</v>
      </c>
      <c r="P73" s="266">
        <f t="shared" si="1"/>
        <v>9000</v>
      </c>
      <c r="Q73" s="266">
        <f t="shared" si="1"/>
        <v>858194.069</v>
      </c>
    </row>
    <row r="74" spans="1:7" ht="12.75">
      <c r="A74" s="198"/>
      <c r="C74" s="197"/>
      <c r="D74" s="197"/>
      <c r="E74" s="197"/>
      <c r="F74" s="197"/>
      <c r="G74" s="197"/>
    </row>
    <row r="75" spans="1:7" ht="12.75">
      <c r="A75" s="198"/>
      <c r="C75" s="197"/>
      <c r="D75" s="197"/>
      <c r="E75" s="197"/>
      <c r="F75" s="197"/>
      <c r="G75" s="197"/>
    </row>
    <row r="76" spans="1:11" ht="19.5">
      <c r="A76" s="169" t="s">
        <v>99</v>
      </c>
      <c r="B76"/>
      <c r="C76" s="170"/>
      <c r="D76" s="171"/>
      <c r="E76" s="171"/>
      <c r="F76" s="171"/>
      <c r="G76" s="171"/>
      <c r="H76" s="175"/>
      <c r="I76" s="175"/>
      <c r="J76" s="170"/>
      <c r="K76" s="34"/>
    </row>
    <row r="77" spans="1:12" ht="18.75">
      <c r="A77" s="335" t="s">
        <v>100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</row>
    <row r="78" spans="1:12" ht="18.75">
      <c r="A78" s="335" t="s">
        <v>101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</row>
    <row r="79" spans="1:7" ht="12.75">
      <c r="A79" s="34"/>
      <c r="B79" s="261"/>
      <c r="C79" s="34"/>
      <c r="D79" s="34"/>
      <c r="E79" s="34"/>
      <c r="F79" s="34"/>
      <c r="G79" s="34"/>
    </row>
  </sheetData>
  <sheetProtection/>
  <mergeCells count="15">
    <mergeCell ref="A1:C1"/>
    <mergeCell ref="A2:Q2"/>
    <mergeCell ref="A3:Q3"/>
    <mergeCell ref="A4:Q4"/>
    <mergeCell ref="A6:A9"/>
    <mergeCell ref="B6:B9"/>
    <mergeCell ref="F7:G7"/>
    <mergeCell ref="C6:Q6"/>
    <mergeCell ref="C7:E7"/>
    <mergeCell ref="H7:K7"/>
    <mergeCell ref="A77:L77"/>
    <mergeCell ref="A78:L78"/>
    <mergeCell ref="L7:N7"/>
    <mergeCell ref="O7:Q7"/>
    <mergeCell ref="A73:B73"/>
  </mergeCells>
  <printOptions/>
  <pageMargins left="0.5" right="0.5" top="1" bottom="0.5" header="0" footer="0"/>
  <pageSetup horizontalDpi="600" verticalDpi="600" orientation="landscape" r:id="rId1"/>
  <ignoredErrors>
    <ignoredError sqref="O9:P9" numberStoredAsText="1"/>
    <ignoredError sqref="D73 C73 G73:J73 L73:M73 F7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="115" zoomScaleNormal="115" zoomScalePageLayoutView="0" workbookViewId="0" topLeftCell="A1">
      <selection activeCell="F86" sqref="F86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6.28125" style="0" customWidth="1"/>
    <col min="4" max="4" width="4.421875" style="0" customWidth="1"/>
    <col min="5" max="5" width="7.00390625" style="0" customWidth="1"/>
    <col min="6" max="6" width="6.00390625" style="0" customWidth="1"/>
    <col min="7" max="7" width="5.00390625" style="0" customWidth="1"/>
    <col min="8" max="8" width="7.421875" style="0" customWidth="1"/>
    <col min="9" max="9" width="7.8515625" style="0" customWidth="1"/>
    <col min="10" max="10" width="7.7109375" style="0" customWidth="1"/>
    <col min="12" max="12" width="10.57421875" style="0" customWidth="1"/>
    <col min="13" max="13" width="9.8515625" style="0" customWidth="1"/>
    <col min="14" max="14" width="10.140625" style="0" customWidth="1"/>
    <col min="15" max="15" width="10.28125" style="0" customWidth="1"/>
    <col min="16" max="16" width="10.140625" style="0" customWidth="1"/>
  </cols>
  <sheetData>
    <row r="1" spans="1:16" ht="39" customHeight="1">
      <c r="A1" s="413" t="s">
        <v>289</v>
      </c>
      <c r="B1" s="413"/>
      <c r="C1" s="413"/>
      <c r="D1" s="41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401" t="s">
        <v>249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ht="16.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 ht="18.75">
      <c r="A4" s="411" t="s">
        <v>293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16" ht="16.5">
      <c r="A5" s="167"/>
      <c r="B5" s="11"/>
      <c r="C5" s="11"/>
      <c r="D5" s="11"/>
      <c r="E5" s="11"/>
      <c r="F5" s="11"/>
      <c r="G5" s="11"/>
      <c r="H5" s="11"/>
      <c r="I5" s="11"/>
      <c r="J5" s="11"/>
      <c r="K5" s="11"/>
      <c r="L5" s="8"/>
      <c r="M5" s="11"/>
      <c r="N5" s="8"/>
      <c r="O5" s="11"/>
      <c r="P5" s="11"/>
    </row>
    <row r="6" spans="1:16" ht="12.75">
      <c r="A6" s="167"/>
      <c r="B6" s="3"/>
      <c r="C6" s="3"/>
      <c r="D6" s="3"/>
      <c r="E6" s="3"/>
      <c r="F6" s="3"/>
      <c r="G6" s="3"/>
      <c r="H6" s="207"/>
      <c r="I6" s="207"/>
      <c r="J6" s="207"/>
      <c r="K6" s="208"/>
      <c r="L6" s="3"/>
      <c r="M6" s="3"/>
      <c r="N6" s="3"/>
      <c r="O6" s="20"/>
      <c r="P6" s="3"/>
    </row>
    <row r="7" spans="1:16" ht="12.75">
      <c r="A7" s="414" t="s">
        <v>1</v>
      </c>
      <c r="B7" s="417" t="s">
        <v>295</v>
      </c>
      <c r="C7" s="408" t="s">
        <v>250</v>
      </c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10"/>
    </row>
    <row r="8" spans="1:16" ht="12.75">
      <c r="A8" s="415"/>
      <c r="B8" s="418"/>
      <c r="C8" s="405" t="s">
        <v>251</v>
      </c>
      <c r="D8" s="406"/>
      <c r="E8" s="407"/>
      <c r="F8" s="405" t="s">
        <v>252</v>
      </c>
      <c r="G8" s="406"/>
      <c r="H8" s="407"/>
      <c r="I8" s="408" t="s">
        <v>253</v>
      </c>
      <c r="J8" s="409"/>
      <c r="K8" s="410"/>
      <c r="L8" s="408" t="s">
        <v>254</v>
      </c>
      <c r="M8" s="410"/>
      <c r="N8" s="408" t="s">
        <v>255</v>
      </c>
      <c r="O8" s="409"/>
      <c r="P8" s="410"/>
    </row>
    <row r="9" spans="1:16" ht="24">
      <c r="A9" s="415"/>
      <c r="B9" s="418"/>
      <c r="C9" s="209" t="s">
        <v>256</v>
      </c>
      <c r="D9" s="209" t="s">
        <v>296</v>
      </c>
      <c r="E9" s="146" t="s">
        <v>14</v>
      </c>
      <c r="F9" s="209" t="s">
        <v>256</v>
      </c>
      <c r="G9" s="209" t="s">
        <v>296</v>
      </c>
      <c r="H9" s="146" t="s">
        <v>14</v>
      </c>
      <c r="I9" s="209" t="s">
        <v>256</v>
      </c>
      <c r="J9" s="209" t="s">
        <v>294</v>
      </c>
      <c r="K9" s="146" t="s">
        <v>14</v>
      </c>
      <c r="L9" s="209" t="s">
        <v>256</v>
      </c>
      <c r="M9" s="209" t="s">
        <v>257</v>
      </c>
      <c r="N9" s="209" t="s">
        <v>256</v>
      </c>
      <c r="O9" s="209" t="s">
        <v>257</v>
      </c>
      <c r="P9" s="146" t="s">
        <v>14</v>
      </c>
    </row>
    <row r="10" spans="1:16" ht="12.75">
      <c r="A10" s="416"/>
      <c r="B10" s="419"/>
      <c r="C10" s="210">
        <v>1</v>
      </c>
      <c r="D10" s="211">
        <v>2</v>
      </c>
      <c r="E10" s="211" t="s">
        <v>184</v>
      </c>
      <c r="F10" s="146">
        <v>4</v>
      </c>
      <c r="G10" s="146">
        <v>5</v>
      </c>
      <c r="H10" s="146" t="s">
        <v>204</v>
      </c>
      <c r="I10" s="210">
        <v>7</v>
      </c>
      <c r="J10" s="210">
        <v>8</v>
      </c>
      <c r="K10" s="210" t="s">
        <v>186</v>
      </c>
      <c r="L10" s="210">
        <v>10</v>
      </c>
      <c r="M10" s="210">
        <v>11</v>
      </c>
      <c r="N10" s="210">
        <v>12</v>
      </c>
      <c r="O10" s="210">
        <v>13</v>
      </c>
      <c r="P10" s="210" t="s">
        <v>220</v>
      </c>
    </row>
    <row r="11" spans="1:16" ht="12.75" customHeight="1">
      <c r="A11" s="203">
        <v>1</v>
      </c>
      <c r="B11" s="270" t="s">
        <v>35</v>
      </c>
      <c r="C11" s="191">
        <v>2</v>
      </c>
      <c r="D11" s="191">
        <v>5</v>
      </c>
      <c r="E11" s="191">
        <v>7</v>
      </c>
      <c r="F11" s="191">
        <v>8</v>
      </c>
      <c r="G11" s="191">
        <v>6</v>
      </c>
      <c r="H11" s="191">
        <f aca="true" t="shared" si="0" ref="H11:H20">F11+G11</f>
        <v>14</v>
      </c>
      <c r="I11" s="191">
        <v>8870</v>
      </c>
      <c r="J11" s="191">
        <v>5365</v>
      </c>
      <c r="K11" s="191">
        <f>I11+J11</f>
        <v>14235</v>
      </c>
      <c r="L11" s="191">
        <v>3613688</v>
      </c>
      <c r="M11" s="191">
        <v>1288509</v>
      </c>
      <c r="N11" s="191"/>
      <c r="O11" s="191">
        <v>892531</v>
      </c>
      <c r="P11" s="191">
        <f>N11+O11</f>
        <v>892531</v>
      </c>
    </row>
    <row r="12" spans="1:16" ht="12.75" customHeight="1">
      <c r="A12" s="203">
        <v>2</v>
      </c>
      <c r="B12" s="270" t="s">
        <v>36</v>
      </c>
      <c r="C12" s="206">
        <v>3</v>
      </c>
      <c r="D12" s="206">
        <v>10</v>
      </c>
      <c r="E12" s="191">
        <f aca="true" t="shared" si="1" ref="E12:E20">C12+D12</f>
        <v>13</v>
      </c>
      <c r="F12" s="206">
        <v>4</v>
      </c>
      <c r="G12" s="206">
        <v>10</v>
      </c>
      <c r="H12" s="191">
        <f t="shared" si="0"/>
        <v>14</v>
      </c>
      <c r="I12" s="206">
        <v>16223</v>
      </c>
      <c r="J12" s="206">
        <v>16002</v>
      </c>
      <c r="K12" s="191">
        <v>32225</v>
      </c>
      <c r="L12" s="206">
        <v>6768890</v>
      </c>
      <c r="M12" s="206"/>
      <c r="N12" s="206"/>
      <c r="O12" s="206"/>
      <c r="P12" s="191"/>
    </row>
    <row r="13" spans="1:16" ht="12.75" customHeight="1">
      <c r="A13" s="203">
        <v>3</v>
      </c>
      <c r="B13" s="270" t="s">
        <v>37</v>
      </c>
      <c r="C13" s="205">
        <v>1</v>
      </c>
      <c r="D13" s="205"/>
      <c r="E13" s="191">
        <f t="shared" si="1"/>
        <v>1</v>
      </c>
      <c r="F13" s="205">
        <v>3</v>
      </c>
      <c r="G13" s="205"/>
      <c r="H13" s="191">
        <f t="shared" si="0"/>
        <v>3</v>
      </c>
      <c r="I13" s="206">
        <v>4123</v>
      </c>
      <c r="J13" s="206">
        <v>0</v>
      </c>
      <c r="K13" s="191">
        <f>I13+J13</f>
        <v>4123</v>
      </c>
      <c r="L13" s="206">
        <v>1370967</v>
      </c>
      <c r="M13" s="206"/>
      <c r="N13" s="206">
        <v>685483</v>
      </c>
      <c r="O13" s="206"/>
      <c r="P13" s="191">
        <v>685483</v>
      </c>
    </row>
    <row r="14" spans="1:16" ht="12.75" customHeight="1">
      <c r="A14" s="203">
        <v>4</v>
      </c>
      <c r="B14" s="270" t="s">
        <v>38</v>
      </c>
      <c r="C14" s="205">
        <v>2</v>
      </c>
      <c r="D14" s="205">
        <v>0</v>
      </c>
      <c r="E14" s="191">
        <f t="shared" si="1"/>
        <v>2</v>
      </c>
      <c r="F14" s="205">
        <v>3</v>
      </c>
      <c r="G14" s="205">
        <v>0</v>
      </c>
      <c r="H14" s="191">
        <f t="shared" si="0"/>
        <v>3</v>
      </c>
      <c r="I14" s="205">
        <v>847</v>
      </c>
      <c r="J14" s="205">
        <v>0</v>
      </c>
      <c r="K14" s="191">
        <v>847</v>
      </c>
      <c r="L14" s="206">
        <v>252366</v>
      </c>
      <c r="M14" s="206">
        <v>0</v>
      </c>
      <c r="N14" s="206">
        <v>126138</v>
      </c>
      <c r="O14" s="206">
        <v>0</v>
      </c>
      <c r="P14" s="191">
        <f aca="true" t="shared" si="2" ref="P14:P20">N14+O14</f>
        <v>126138</v>
      </c>
    </row>
    <row r="15" spans="1:16" ht="12.75" customHeight="1">
      <c r="A15" s="203">
        <v>5</v>
      </c>
      <c r="B15" s="270" t="s">
        <v>39</v>
      </c>
      <c r="C15" s="205">
        <v>2</v>
      </c>
      <c r="D15" s="205">
        <v>6</v>
      </c>
      <c r="E15" s="191">
        <f t="shared" si="1"/>
        <v>8</v>
      </c>
      <c r="F15" s="205">
        <v>5</v>
      </c>
      <c r="G15" s="205">
        <v>6</v>
      </c>
      <c r="H15" s="191">
        <f t="shared" si="0"/>
        <v>11</v>
      </c>
      <c r="I15" s="205">
        <v>2243</v>
      </c>
      <c r="J15" s="205">
        <v>1194</v>
      </c>
      <c r="K15" s="191">
        <v>3437</v>
      </c>
      <c r="L15" s="206">
        <v>377925</v>
      </c>
      <c r="M15" s="206">
        <v>425739</v>
      </c>
      <c r="N15" s="212">
        <v>188962</v>
      </c>
      <c r="O15" s="212">
        <v>26259612</v>
      </c>
      <c r="P15" s="213">
        <f t="shared" si="2"/>
        <v>26448574</v>
      </c>
    </row>
    <row r="16" spans="1:16" ht="12.75" customHeight="1">
      <c r="A16" s="203">
        <v>6</v>
      </c>
      <c r="B16" s="270" t="s">
        <v>40</v>
      </c>
      <c r="C16" s="205">
        <v>3</v>
      </c>
      <c r="D16" s="205">
        <v>8</v>
      </c>
      <c r="E16" s="191">
        <f t="shared" si="1"/>
        <v>11</v>
      </c>
      <c r="F16" s="205">
        <v>6</v>
      </c>
      <c r="G16" s="205">
        <v>8</v>
      </c>
      <c r="H16" s="191">
        <f t="shared" si="0"/>
        <v>14</v>
      </c>
      <c r="I16" s="205">
        <v>2964</v>
      </c>
      <c r="J16" s="205"/>
      <c r="K16" s="191">
        <v>2964</v>
      </c>
      <c r="L16" s="206">
        <v>1293752</v>
      </c>
      <c r="M16" s="206"/>
      <c r="N16" s="206">
        <v>646876</v>
      </c>
      <c r="O16" s="206"/>
      <c r="P16" s="191">
        <f t="shared" si="2"/>
        <v>646876</v>
      </c>
    </row>
    <row r="17" spans="1:16" ht="12.75" customHeight="1">
      <c r="A17" s="203">
        <v>7</v>
      </c>
      <c r="B17" s="270" t="s">
        <v>41</v>
      </c>
      <c r="C17" s="205">
        <v>1</v>
      </c>
      <c r="D17" s="205">
        <v>0</v>
      </c>
      <c r="E17" s="191">
        <f t="shared" si="1"/>
        <v>1</v>
      </c>
      <c r="F17" s="205">
        <v>3</v>
      </c>
      <c r="G17" s="205">
        <v>0</v>
      </c>
      <c r="H17" s="191">
        <f t="shared" si="0"/>
        <v>3</v>
      </c>
      <c r="I17" s="205">
        <v>3334</v>
      </c>
      <c r="J17" s="205">
        <v>0</v>
      </c>
      <c r="K17" s="191">
        <f>I17+J17</f>
        <v>3334</v>
      </c>
      <c r="L17" s="206">
        <v>1768377</v>
      </c>
      <c r="M17" s="206">
        <v>0</v>
      </c>
      <c r="N17" s="206">
        <v>921720</v>
      </c>
      <c r="O17" s="206">
        <v>0</v>
      </c>
      <c r="P17" s="191">
        <f t="shared" si="2"/>
        <v>921720</v>
      </c>
    </row>
    <row r="18" spans="1:16" ht="12.75" customHeight="1">
      <c r="A18" s="203">
        <v>8</v>
      </c>
      <c r="B18" s="270" t="s">
        <v>42</v>
      </c>
      <c r="C18" s="205">
        <v>2</v>
      </c>
      <c r="D18" s="205">
        <v>3</v>
      </c>
      <c r="E18" s="191">
        <f t="shared" si="1"/>
        <v>5</v>
      </c>
      <c r="F18" s="205">
        <v>6</v>
      </c>
      <c r="G18" s="205">
        <v>4</v>
      </c>
      <c r="H18" s="191">
        <f t="shared" si="0"/>
        <v>10</v>
      </c>
      <c r="I18" s="205">
        <v>34794</v>
      </c>
      <c r="J18" s="205">
        <v>8080</v>
      </c>
      <c r="K18" s="191">
        <f>I18+J18</f>
        <v>42874</v>
      </c>
      <c r="L18" s="206">
        <v>13993698</v>
      </c>
      <c r="M18" s="206">
        <v>2267856</v>
      </c>
      <c r="N18" s="206">
        <v>6970695</v>
      </c>
      <c r="O18" s="206">
        <v>224929</v>
      </c>
      <c r="P18" s="191">
        <f t="shared" si="2"/>
        <v>7195624</v>
      </c>
    </row>
    <row r="19" spans="1:16" ht="12.75" customHeight="1">
      <c r="A19" s="203">
        <v>9</v>
      </c>
      <c r="B19" s="270" t="s">
        <v>43</v>
      </c>
      <c r="C19" s="205">
        <v>3</v>
      </c>
      <c r="D19" s="205">
        <v>1</v>
      </c>
      <c r="E19" s="191">
        <f t="shared" si="1"/>
        <v>4</v>
      </c>
      <c r="F19" s="205">
        <v>6</v>
      </c>
      <c r="G19" s="205">
        <v>1</v>
      </c>
      <c r="H19" s="191">
        <f t="shared" si="0"/>
        <v>7</v>
      </c>
      <c r="I19" s="205">
        <v>10555</v>
      </c>
      <c r="J19" s="205">
        <v>2801</v>
      </c>
      <c r="K19" s="191">
        <f>I19+J19</f>
        <v>13356</v>
      </c>
      <c r="L19" s="206">
        <v>2816590</v>
      </c>
      <c r="M19" s="206">
        <v>768863</v>
      </c>
      <c r="N19" s="206">
        <v>1408295</v>
      </c>
      <c r="O19" s="206">
        <v>27407</v>
      </c>
      <c r="P19" s="191">
        <f t="shared" si="2"/>
        <v>1435702</v>
      </c>
    </row>
    <row r="20" spans="1:16" ht="12.75" customHeight="1">
      <c r="A20" s="203">
        <v>10</v>
      </c>
      <c r="B20" s="270" t="s">
        <v>44</v>
      </c>
      <c r="C20" s="205">
        <v>1</v>
      </c>
      <c r="D20" s="205">
        <v>0</v>
      </c>
      <c r="E20" s="191">
        <f t="shared" si="1"/>
        <v>1</v>
      </c>
      <c r="F20" s="205">
        <v>3</v>
      </c>
      <c r="G20" s="205">
        <v>0</v>
      </c>
      <c r="H20" s="191">
        <f t="shared" si="0"/>
        <v>3</v>
      </c>
      <c r="I20" s="205">
        <v>1088</v>
      </c>
      <c r="J20" s="205">
        <v>0</v>
      </c>
      <c r="K20" s="191">
        <f>I20+J20</f>
        <v>1088</v>
      </c>
      <c r="L20" s="206">
        <v>1297102</v>
      </c>
      <c r="M20" s="206">
        <v>0</v>
      </c>
      <c r="N20" s="206">
        <v>1297102</v>
      </c>
      <c r="O20" s="206">
        <v>0</v>
      </c>
      <c r="P20" s="191">
        <f t="shared" si="2"/>
        <v>1297102</v>
      </c>
    </row>
    <row r="21" spans="1:16" ht="12.75" customHeight="1">
      <c r="A21" s="203">
        <v>11</v>
      </c>
      <c r="B21" s="270" t="s">
        <v>45</v>
      </c>
      <c r="C21" s="205">
        <v>1</v>
      </c>
      <c r="D21" s="205">
        <v>2</v>
      </c>
      <c r="E21" s="191">
        <v>3</v>
      </c>
      <c r="F21" s="205">
        <v>4</v>
      </c>
      <c r="G21" s="205">
        <v>2</v>
      </c>
      <c r="H21" s="191">
        <v>6</v>
      </c>
      <c r="I21" s="205">
        <v>4743</v>
      </c>
      <c r="J21" s="205">
        <v>1730</v>
      </c>
      <c r="K21" s="191"/>
      <c r="L21" s="206">
        <v>2200684</v>
      </c>
      <c r="M21" s="206">
        <v>139220</v>
      </c>
      <c r="N21" s="206"/>
      <c r="O21" s="206"/>
      <c r="P21" s="191"/>
    </row>
    <row r="22" spans="1:16" ht="12.75" customHeight="1">
      <c r="A22" s="203">
        <v>12</v>
      </c>
      <c r="B22" s="270" t="s">
        <v>46</v>
      </c>
      <c r="C22" s="205">
        <v>1</v>
      </c>
      <c r="D22" s="205">
        <v>0</v>
      </c>
      <c r="E22" s="191">
        <f>C22+D22</f>
        <v>1</v>
      </c>
      <c r="F22" s="205">
        <v>3</v>
      </c>
      <c r="G22" s="205">
        <v>0</v>
      </c>
      <c r="H22" s="191">
        <f>F22+G22</f>
        <v>3</v>
      </c>
      <c r="I22" s="205">
        <v>5677</v>
      </c>
      <c r="J22" s="205">
        <v>0</v>
      </c>
      <c r="K22" s="191">
        <f>I22+J22</f>
        <v>5677</v>
      </c>
      <c r="L22" s="206">
        <v>1635677</v>
      </c>
      <c r="M22" s="206">
        <v>0</v>
      </c>
      <c r="N22" s="206">
        <v>817838</v>
      </c>
      <c r="O22" s="206">
        <v>0</v>
      </c>
      <c r="P22" s="191">
        <f>N22+O22</f>
        <v>817838</v>
      </c>
    </row>
    <row r="23" spans="1:16" ht="12.75" customHeight="1">
      <c r="A23" s="203">
        <v>13</v>
      </c>
      <c r="B23" s="270" t="s">
        <v>47</v>
      </c>
      <c r="C23" s="205">
        <v>1</v>
      </c>
      <c r="D23" s="205">
        <v>0</v>
      </c>
      <c r="E23" s="191">
        <v>1</v>
      </c>
      <c r="F23" s="205">
        <v>2</v>
      </c>
      <c r="G23" s="205">
        <v>0</v>
      </c>
      <c r="H23" s="191">
        <v>2</v>
      </c>
      <c r="I23" s="205">
        <v>701</v>
      </c>
      <c r="J23" s="205">
        <v>0</v>
      </c>
      <c r="K23" s="191">
        <f>I23+J23</f>
        <v>701</v>
      </c>
      <c r="L23" s="206">
        <v>239235</v>
      </c>
      <c r="M23" s="206">
        <v>0</v>
      </c>
      <c r="N23" s="206"/>
      <c r="O23" s="206">
        <v>0</v>
      </c>
      <c r="P23" s="191"/>
    </row>
    <row r="24" spans="1:16" ht="12.75" customHeight="1">
      <c r="A24" s="203">
        <v>14</v>
      </c>
      <c r="B24" s="270" t="s">
        <v>48</v>
      </c>
      <c r="C24" s="205">
        <v>2</v>
      </c>
      <c r="D24" s="205">
        <v>1</v>
      </c>
      <c r="E24" s="191">
        <f>C24+D24</f>
        <v>3</v>
      </c>
      <c r="F24" s="205">
        <v>6</v>
      </c>
      <c r="G24" s="205">
        <v>1</v>
      </c>
      <c r="H24" s="191">
        <f>F24+G24</f>
        <v>7</v>
      </c>
      <c r="I24" s="205">
        <v>13206</v>
      </c>
      <c r="J24" s="205">
        <v>6595</v>
      </c>
      <c r="K24" s="191">
        <f>I24+J24</f>
        <v>19801</v>
      </c>
      <c r="L24" s="206">
        <v>6098445</v>
      </c>
      <c r="M24" s="206">
        <v>1079476</v>
      </c>
      <c r="N24" s="206">
        <v>3149534</v>
      </c>
      <c r="O24" s="206">
        <v>83933</v>
      </c>
      <c r="P24" s="191">
        <f>N24+O24</f>
        <v>3233467</v>
      </c>
    </row>
    <row r="25" spans="1:16" ht="12.75" customHeight="1">
      <c r="A25" s="203">
        <v>15</v>
      </c>
      <c r="B25" s="270" t="s">
        <v>49</v>
      </c>
      <c r="C25" s="205"/>
      <c r="D25" s="205"/>
      <c r="E25" s="191"/>
      <c r="F25" s="205">
        <v>3</v>
      </c>
      <c r="G25" s="205">
        <v>4</v>
      </c>
      <c r="H25" s="191">
        <f>F25+G25</f>
        <v>7</v>
      </c>
      <c r="I25" s="205">
        <v>15164</v>
      </c>
      <c r="J25" s="205">
        <v>8839</v>
      </c>
      <c r="K25" s="191">
        <f>I25+J25</f>
        <v>24003</v>
      </c>
      <c r="L25" s="206">
        <v>4979689</v>
      </c>
      <c r="M25" s="206">
        <v>2536032</v>
      </c>
      <c r="N25" s="206">
        <v>2489844</v>
      </c>
      <c r="O25" s="206">
        <v>319421</v>
      </c>
      <c r="P25" s="191">
        <v>2809265</v>
      </c>
    </row>
    <row r="26" spans="1:16" ht="12.75" customHeight="1">
      <c r="A26" s="203">
        <v>16</v>
      </c>
      <c r="B26" s="270" t="s">
        <v>50</v>
      </c>
      <c r="C26" s="205">
        <v>3</v>
      </c>
      <c r="D26" s="205">
        <v>0</v>
      </c>
      <c r="E26" s="191">
        <v>3</v>
      </c>
      <c r="F26" s="205">
        <v>5</v>
      </c>
      <c r="G26" s="205">
        <v>0</v>
      </c>
      <c r="H26" s="191">
        <v>5</v>
      </c>
      <c r="I26" s="205">
        <v>15151</v>
      </c>
      <c r="J26" s="205">
        <v>0</v>
      </c>
      <c r="K26" s="191">
        <v>15151</v>
      </c>
      <c r="L26" s="206">
        <v>3933127</v>
      </c>
      <c r="M26" s="206">
        <v>0</v>
      </c>
      <c r="N26" s="206">
        <v>1925240</v>
      </c>
      <c r="O26" s="206">
        <v>0</v>
      </c>
      <c r="P26" s="191">
        <f>N26+O26</f>
        <v>1925240</v>
      </c>
    </row>
    <row r="27" spans="1:16" ht="12.75" customHeight="1">
      <c r="A27" s="203">
        <v>17</v>
      </c>
      <c r="B27" s="270" t="s">
        <v>51</v>
      </c>
      <c r="C27" s="205">
        <v>2</v>
      </c>
      <c r="D27" s="205">
        <v>0</v>
      </c>
      <c r="E27" s="191">
        <v>2</v>
      </c>
      <c r="F27" s="205">
        <v>3</v>
      </c>
      <c r="G27" s="205">
        <v>0</v>
      </c>
      <c r="H27" s="191">
        <v>3</v>
      </c>
      <c r="I27" s="205">
        <v>1495</v>
      </c>
      <c r="J27" s="205">
        <v>0</v>
      </c>
      <c r="K27" s="191">
        <v>1495</v>
      </c>
      <c r="L27" s="206">
        <v>330288</v>
      </c>
      <c r="M27" s="206">
        <v>0</v>
      </c>
      <c r="N27" s="206">
        <v>165144</v>
      </c>
      <c r="O27" s="206">
        <v>0</v>
      </c>
      <c r="P27" s="191">
        <v>165144</v>
      </c>
    </row>
    <row r="28" spans="1:16" ht="12.75" customHeight="1">
      <c r="A28" s="203">
        <v>18</v>
      </c>
      <c r="B28" s="270" t="s">
        <v>52</v>
      </c>
      <c r="C28" s="205">
        <v>1</v>
      </c>
      <c r="D28" s="205"/>
      <c r="E28" s="191">
        <v>1</v>
      </c>
      <c r="F28" s="205">
        <v>1</v>
      </c>
      <c r="G28" s="205"/>
      <c r="H28" s="191">
        <v>1</v>
      </c>
      <c r="I28" s="205">
        <v>1087</v>
      </c>
      <c r="J28" s="205"/>
      <c r="K28" s="191">
        <v>1087</v>
      </c>
      <c r="L28" s="206">
        <v>347442</v>
      </c>
      <c r="M28" s="206"/>
      <c r="N28" s="206">
        <v>173721</v>
      </c>
      <c r="O28" s="206"/>
      <c r="P28" s="191">
        <v>173721</v>
      </c>
    </row>
    <row r="29" spans="1:16" ht="12.75" customHeight="1">
      <c r="A29" s="203">
        <v>19</v>
      </c>
      <c r="B29" s="270" t="s">
        <v>53</v>
      </c>
      <c r="C29" s="205">
        <v>4</v>
      </c>
      <c r="D29" s="205">
        <v>10</v>
      </c>
      <c r="E29" s="191">
        <v>14</v>
      </c>
      <c r="F29" s="205">
        <v>12</v>
      </c>
      <c r="G29" s="205">
        <v>10</v>
      </c>
      <c r="H29" s="191">
        <v>22</v>
      </c>
      <c r="I29" s="205">
        <v>7478</v>
      </c>
      <c r="J29" s="205">
        <v>2617</v>
      </c>
      <c r="K29" s="191">
        <v>10095</v>
      </c>
      <c r="L29" s="206">
        <v>4483649</v>
      </c>
      <c r="M29" s="206">
        <v>1196449</v>
      </c>
      <c r="N29" s="206">
        <v>2241824</v>
      </c>
      <c r="O29" s="206"/>
      <c r="P29" s="191"/>
    </row>
    <row r="30" spans="1:16" ht="12.75" customHeight="1">
      <c r="A30" s="203">
        <v>20</v>
      </c>
      <c r="B30" s="270" t="s">
        <v>54</v>
      </c>
      <c r="C30" s="205"/>
      <c r="D30" s="205"/>
      <c r="E30" s="191"/>
      <c r="F30" s="205"/>
      <c r="G30" s="205"/>
      <c r="H30" s="191"/>
      <c r="I30" s="205"/>
      <c r="J30" s="205"/>
      <c r="K30" s="191"/>
      <c r="L30" s="206"/>
      <c r="M30" s="206"/>
      <c r="N30" s="206"/>
      <c r="O30" s="206"/>
      <c r="P30" s="191"/>
    </row>
    <row r="31" spans="1:16" ht="12.75" customHeight="1">
      <c r="A31" s="214">
        <v>21</v>
      </c>
      <c r="B31" s="271" t="s">
        <v>55</v>
      </c>
      <c r="C31" s="206">
        <v>3</v>
      </c>
      <c r="D31" s="206">
        <v>0</v>
      </c>
      <c r="E31" s="191">
        <v>3</v>
      </c>
      <c r="F31" s="206">
        <v>7</v>
      </c>
      <c r="G31" s="206">
        <v>0</v>
      </c>
      <c r="H31" s="191">
        <v>7</v>
      </c>
      <c r="I31" s="206">
        <v>8270</v>
      </c>
      <c r="J31" s="206">
        <v>0</v>
      </c>
      <c r="K31" s="191">
        <v>0</v>
      </c>
      <c r="L31" s="206">
        <v>2739059</v>
      </c>
      <c r="M31" s="206"/>
      <c r="N31" s="206">
        <v>1369530</v>
      </c>
      <c r="O31" s="206"/>
      <c r="P31" s="191">
        <v>1369530</v>
      </c>
    </row>
    <row r="32" spans="1:16" ht="12.75" customHeight="1">
      <c r="A32" s="203">
        <v>22</v>
      </c>
      <c r="B32" s="270" t="s">
        <v>56</v>
      </c>
      <c r="C32" s="205"/>
      <c r="D32" s="205"/>
      <c r="E32" s="191"/>
      <c r="F32" s="205"/>
      <c r="G32" s="205"/>
      <c r="H32" s="191"/>
      <c r="I32" s="205"/>
      <c r="J32" s="205"/>
      <c r="K32" s="191"/>
      <c r="L32" s="206"/>
      <c r="M32" s="206"/>
      <c r="N32" s="206"/>
      <c r="O32" s="206"/>
      <c r="P32" s="191"/>
    </row>
    <row r="33" spans="1:16" ht="12.75" customHeight="1">
      <c r="A33" s="203">
        <v>23</v>
      </c>
      <c r="B33" s="270" t="s">
        <v>57</v>
      </c>
      <c r="C33" s="205">
        <v>1</v>
      </c>
      <c r="D33" s="205">
        <v>3</v>
      </c>
      <c r="E33" s="191">
        <v>4</v>
      </c>
      <c r="F33" s="205">
        <v>2</v>
      </c>
      <c r="G33" s="205">
        <v>4</v>
      </c>
      <c r="H33" s="191">
        <v>6</v>
      </c>
      <c r="I33" s="205">
        <v>1203</v>
      </c>
      <c r="J33" s="205">
        <v>1237</v>
      </c>
      <c r="K33" s="191">
        <v>2440</v>
      </c>
      <c r="L33" s="206">
        <v>392210</v>
      </c>
      <c r="M33" s="206">
        <v>395924</v>
      </c>
      <c r="N33" s="206">
        <v>196105</v>
      </c>
      <c r="O33" s="206">
        <v>0</v>
      </c>
      <c r="P33" s="191">
        <v>196105</v>
      </c>
    </row>
    <row r="34" spans="1:16" ht="12.75" customHeight="1">
      <c r="A34" s="203">
        <v>24</v>
      </c>
      <c r="B34" s="270" t="s">
        <v>58</v>
      </c>
      <c r="C34" s="205">
        <v>9</v>
      </c>
      <c r="D34" s="205">
        <v>42</v>
      </c>
      <c r="E34" s="191">
        <v>51</v>
      </c>
      <c r="F34" s="205">
        <v>39</v>
      </c>
      <c r="G34" s="205">
        <v>58</v>
      </c>
      <c r="H34" s="191">
        <v>97</v>
      </c>
      <c r="I34" s="205">
        <v>27163</v>
      </c>
      <c r="J34" s="205">
        <v>32500</v>
      </c>
      <c r="K34" s="191">
        <v>59663</v>
      </c>
      <c r="L34" s="206">
        <v>16519928</v>
      </c>
      <c r="M34" s="206">
        <v>10707</v>
      </c>
      <c r="N34" s="206"/>
      <c r="O34" s="206"/>
      <c r="P34" s="191"/>
    </row>
    <row r="35" spans="1:16" ht="12.75" customHeight="1">
      <c r="A35" s="203">
        <v>25</v>
      </c>
      <c r="B35" s="270" t="s">
        <v>59</v>
      </c>
      <c r="C35" s="205">
        <v>2</v>
      </c>
      <c r="D35" s="205">
        <v>1</v>
      </c>
      <c r="E35" s="191">
        <v>3</v>
      </c>
      <c r="F35" s="205">
        <v>4</v>
      </c>
      <c r="G35" s="205">
        <v>1</v>
      </c>
      <c r="H35" s="191">
        <v>5</v>
      </c>
      <c r="I35" s="205">
        <v>2183</v>
      </c>
      <c r="J35" s="205">
        <v>673</v>
      </c>
      <c r="K35" s="191">
        <v>2856</v>
      </c>
      <c r="L35" s="206">
        <v>698417</v>
      </c>
      <c r="M35" s="206">
        <v>128426</v>
      </c>
      <c r="N35" s="206">
        <v>349208</v>
      </c>
      <c r="O35" s="206">
        <v>0</v>
      </c>
      <c r="P35" s="191">
        <v>349208</v>
      </c>
    </row>
    <row r="36" spans="1:16" ht="12.75" customHeight="1">
      <c r="A36" s="203">
        <v>26</v>
      </c>
      <c r="B36" s="270" t="s">
        <v>60</v>
      </c>
      <c r="C36" s="205"/>
      <c r="D36" s="205"/>
      <c r="E36" s="191"/>
      <c r="F36" s="205"/>
      <c r="G36" s="205"/>
      <c r="H36" s="191"/>
      <c r="I36" s="205"/>
      <c r="J36" s="205"/>
      <c r="K36" s="191"/>
      <c r="L36" s="206"/>
      <c r="M36" s="206"/>
      <c r="N36" s="206"/>
      <c r="O36" s="206"/>
      <c r="P36" s="191"/>
    </row>
    <row r="37" spans="1:16" ht="12.75" customHeight="1">
      <c r="A37" s="203">
        <v>27</v>
      </c>
      <c r="B37" s="270" t="s">
        <v>61</v>
      </c>
      <c r="C37" s="205"/>
      <c r="D37" s="205"/>
      <c r="E37" s="191"/>
      <c r="F37" s="205"/>
      <c r="G37" s="205"/>
      <c r="H37" s="191"/>
      <c r="I37" s="205"/>
      <c r="J37" s="205"/>
      <c r="K37" s="191"/>
      <c r="L37" s="206"/>
      <c r="M37" s="206"/>
      <c r="N37" s="206"/>
      <c r="O37" s="206"/>
      <c r="P37" s="191"/>
    </row>
    <row r="38" spans="1:16" ht="12.75" customHeight="1">
      <c r="A38" s="203">
        <v>28</v>
      </c>
      <c r="B38" s="270" t="s">
        <v>62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15"/>
      <c r="N38" s="215"/>
      <c r="O38" s="215"/>
      <c r="P38" s="191"/>
    </row>
    <row r="39" spans="1:16" ht="12.75" customHeight="1">
      <c r="A39" s="203">
        <v>29</v>
      </c>
      <c r="B39" s="270" t="s">
        <v>63</v>
      </c>
      <c r="C39" s="205"/>
      <c r="D39" s="205"/>
      <c r="E39" s="191"/>
      <c r="F39" s="205"/>
      <c r="G39" s="205"/>
      <c r="H39" s="191"/>
      <c r="I39" s="205"/>
      <c r="J39" s="205"/>
      <c r="K39" s="191"/>
      <c r="L39" s="206"/>
      <c r="M39" s="206"/>
      <c r="N39" s="206"/>
      <c r="O39" s="206"/>
      <c r="P39" s="191"/>
    </row>
    <row r="40" spans="1:16" ht="12.75" customHeight="1">
      <c r="A40" s="203">
        <v>30</v>
      </c>
      <c r="B40" s="270" t="s">
        <v>64</v>
      </c>
      <c r="C40" s="205">
        <v>2</v>
      </c>
      <c r="D40" s="205">
        <v>6</v>
      </c>
      <c r="E40" s="191">
        <v>8</v>
      </c>
      <c r="F40" s="205">
        <v>2</v>
      </c>
      <c r="G40" s="205">
        <v>6</v>
      </c>
      <c r="H40" s="191">
        <v>8</v>
      </c>
      <c r="I40" s="205">
        <v>825</v>
      </c>
      <c r="J40" s="205">
        <v>1692</v>
      </c>
      <c r="K40" s="191">
        <v>0</v>
      </c>
      <c r="L40" s="206">
        <v>387184</v>
      </c>
      <c r="M40" s="206">
        <v>738750</v>
      </c>
      <c r="N40" s="206">
        <v>193592</v>
      </c>
      <c r="O40" s="206">
        <v>0</v>
      </c>
      <c r="P40" s="191">
        <v>193592</v>
      </c>
    </row>
    <row r="41" spans="1:16" ht="12.75" customHeight="1">
      <c r="A41" s="203">
        <v>31</v>
      </c>
      <c r="B41" s="270" t="s">
        <v>65</v>
      </c>
      <c r="C41" s="205"/>
      <c r="D41" s="205"/>
      <c r="E41" s="191"/>
      <c r="F41" s="205"/>
      <c r="G41" s="205"/>
      <c r="H41" s="191"/>
      <c r="I41" s="205"/>
      <c r="J41" s="205"/>
      <c r="K41" s="191"/>
      <c r="L41" s="206"/>
      <c r="M41" s="206"/>
      <c r="N41" s="206"/>
      <c r="O41" s="206"/>
      <c r="P41" s="191"/>
    </row>
    <row r="42" spans="1:16" ht="12.75" customHeight="1">
      <c r="A42" s="203">
        <v>32</v>
      </c>
      <c r="B42" s="270" t="s">
        <v>66</v>
      </c>
      <c r="C42" s="205">
        <v>1</v>
      </c>
      <c r="D42" s="205"/>
      <c r="E42" s="191">
        <v>1</v>
      </c>
      <c r="F42" s="205">
        <v>6</v>
      </c>
      <c r="G42" s="205"/>
      <c r="H42" s="191">
        <v>6</v>
      </c>
      <c r="I42" s="205">
        <v>5021</v>
      </c>
      <c r="J42" s="205"/>
      <c r="K42" s="191">
        <v>5021</v>
      </c>
      <c r="L42" s="206">
        <v>3709679</v>
      </c>
      <c r="M42" s="206"/>
      <c r="N42" s="206">
        <v>1854840</v>
      </c>
      <c r="O42" s="206"/>
      <c r="P42" s="191">
        <v>1854840</v>
      </c>
    </row>
    <row r="43" spans="1:16" ht="12.75" customHeight="1">
      <c r="A43" s="203">
        <v>33</v>
      </c>
      <c r="B43" s="270" t="s">
        <v>67</v>
      </c>
      <c r="C43" s="205">
        <v>2</v>
      </c>
      <c r="D43" s="205">
        <v>0</v>
      </c>
      <c r="E43" s="191">
        <v>2</v>
      </c>
      <c r="F43" s="205">
        <v>6</v>
      </c>
      <c r="G43" s="205">
        <v>0</v>
      </c>
      <c r="H43" s="191">
        <v>6</v>
      </c>
      <c r="I43" s="205">
        <v>8601</v>
      </c>
      <c r="J43" s="205">
        <v>0</v>
      </c>
      <c r="K43" s="191">
        <v>8601</v>
      </c>
      <c r="L43" s="206">
        <v>2050689</v>
      </c>
      <c r="M43" s="206">
        <v>0</v>
      </c>
      <c r="N43" s="206">
        <v>1025344</v>
      </c>
      <c r="O43" s="206">
        <v>0</v>
      </c>
      <c r="P43" s="191">
        <v>1025344</v>
      </c>
    </row>
    <row r="44" spans="1:16" ht="12.75" customHeight="1">
      <c r="A44" s="203">
        <v>34</v>
      </c>
      <c r="B44" s="270" t="s">
        <v>68</v>
      </c>
      <c r="C44" s="205">
        <v>1</v>
      </c>
      <c r="D44" s="205">
        <v>0</v>
      </c>
      <c r="E44" s="191">
        <v>1</v>
      </c>
      <c r="F44" s="205">
        <v>2</v>
      </c>
      <c r="G44" s="205">
        <v>0</v>
      </c>
      <c r="H44" s="191">
        <v>2</v>
      </c>
      <c r="I44" s="205">
        <v>4257</v>
      </c>
      <c r="J44" s="205">
        <v>0</v>
      </c>
      <c r="K44" s="191">
        <v>4257</v>
      </c>
      <c r="L44" s="206">
        <v>1313866</v>
      </c>
      <c r="M44" s="206">
        <v>0</v>
      </c>
      <c r="N44" s="206">
        <v>656933</v>
      </c>
      <c r="O44" s="206">
        <v>0</v>
      </c>
      <c r="P44" s="191">
        <v>656933</v>
      </c>
    </row>
    <row r="45" spans="1:16" ht="12.75" customHeight="1">
      <c r="A45" s="203">
        <v>35</v>
      </c>
      <c r="B45" s="270" t="s">
        <v>69</v>
      </c>
      <c r="C45" s="205">
        <v>1</v>
      </c>
      <c r="D45" s="205">
        <v>0</v>
      </c>
      <c r="E45" s="191">
        <v>1</v>
      </c>
      <c r="F45" s="205">
        <v>1</v>
      </c>
      <c r="G45" s="205">
        <v>0</v>
      </c>
      <c r="H45" s="191">
        <v>1</v>
      </c>
      <c r="I45" s="205">
        <v>109</v>
      </c>
      <c r="J45" s="205">
        <v>0</v>
      </c>
      <c r="K45" s="191">
        <v>109</v>
      </c>
      <c r="L45" s="206">
        <v>98680</v>
      </c>
      <c r="M45" s="206"/>
      <c r="N45" s="206">
        <v>49340</v>
      </c>
      <c r="O45" s="206">
        <v>0</v>
      </c>
      <c r="P45" s="191">
        <v>49340</v>
      </c>
    </row>
    <row r="46" spans="1:16" ht="12.75" customHeight="1">
      <c r="A46" s="203">
        <v>36</v>
      </c>
      <c r="B46" s="270" t="s">
        <v>70</v>
      </c>
      <c r="C46" s="205">
        <v>1</v>
      </c>
      <c r="D46" s="205">
        <v>1</v>
      </c>
      <c r="E46" s="191">
        <v>2</v>
      </c>
      <c r="F46" s="205">
        <v>1</v>
      </c>
      <c r="G46" s="205">
        <v>1</v>
      </c>
      <c r="H46" s="191">
        <v>2</v>
      </c>
      <c r="I46" s="205">
        <v>680</v>
      </c>
      <c r="J46" s="205"/>
      <c r="K46" s="191">
        <v>680</v>
      </c>
      <c r="L46" s="206">
        <v>237440</v>
      </c>
      <c r="M46" s="206"/>
      <c r="N46" s="206">
        <v>118720</v>
      </c>
      <c r="O46" s="206"/>
      <c r="P46" s="191">
        <v>118720</v>
      </c>
    </row>
    <row r="47" spans="1:16" ht="12.75" customHeight="1">
      <c r="A47" s="203">
        <v>37</v>
      </c>
      <c r="B47" s="270" t="s">
        <v>71</v>
      </c>
      <c r="C47" s="205"/>
      <c r="D47" s="205"/>
      <c r="E47" s="191"/>
      <c r="F47" s="205"/>
      <c r="G47" s="205"/>
      <c r="H47" s="191"/>
      <c r="I47" s="205"/>
      <c r="J47" s="205"/>
      <c r="K47" s="191"/>
      <c r="L47" s="206"/>
      <c r="M47" s="206"/>
      <c r="N47" s="206"/>
      <c r="O47" s="206"/>
      <c r="P47" s="191"/>
    </row>
    <row r="48" spans="1:16" ht="12.75" customHeight="1">
      <c r="A48" s="203">
        <v>38</v>
      </c>
      <c r="B48" s="270" t="s">
        <v>72</v>
      </c>
      <c r="C48" s="205">
        <v>3</v>
      </c>
      <c r="D48" s="205">
        <v>2</v>
      </c>
      <c r="E48" s="191">
        <v>5</v>
      </c>
      <c r="F48" s="205">
        <v>9</v>
      </c>
      <c r="G48" s="205">
        <v>3</v>
      </c>
      <c r="H48" s="191">
        <v>12</v>
      </c>
      <c r="I48" s="205">
        <v>16072</v>
      </c>
      <c r="J48" s="205">
        <v>4579</v>
      </c>
      <c r="K48" s="191">
        <v>20651</v>
      </c>
      <c r="L48" s="206">
        <v>4730442</v>
      </c>
      <c r="M48" s="206">
        <v>949078</v>
      </c>
      <c r="N48" s="206">
        <v>2365221</v>
      </c>
      <c r="O48" s="206">
        <v>90685</v>
      </c>
      <c r="P48" s="191">
        <v>2455906</v>
      </c>
    </row>
    <row r="49" spans="1:16" ht="12.75" customHeight="1">
      <c r="A49" s="203">
        <v>39</v>
      </c>
      <c r="B49" s="270" t="s">
        <v>73</v>
      </c>
      <c r="C49" s="205"/>
      <c r="D49" s="205"/>
      <c r="E49" s="191"/>
      <c r="F49" s="205"/>
      <c r="G49" s="205"/>
      <c r="H49" s="191"/>
      <c r="I49" s="205"/>
      <c r="J49" s="205"/>
      <c r="K49" s="191"/>
      <c r="L49" s="206"/>
      <c r="M49" s="206"/>
      <c r="N49" s="206"/>
      <c r="O49" s="206"/>
      <c r="P49" s="191"/>
    </row>
    <row r="50" spans="1:16" ht="12.75" customHeight="1">
      <c r="A50" s="203">
        <v>40</v>
      </c>
      <c r="B50" s="270" t="s">
        <v>74</v>
      </c>
      <c r="C50" s="205">
        <v>1</v>
      </c>
      <c r="D50" s="205">
        <v>2</v>
      </c>
      <c r="E50" s="191">
        <v>3</v>
      </c>
      <c r="F50" s="205">
        <v>2</v>
      </c>
      <c r="G50" s="205">
        <v>2</v>
      </c>
      <c r="H50" s="191">
        <v>4</v>
      </c>
      <c r="I50" s="205">
        <v>2044</v>
      </c>
      <c r="J50" s="205">
        <v>50</v>
      </c>
      <c r="K50" s="191">
        <v>2094</v>
      </c>
      <c r="L50" s="206">
        <v>506910</v>
      </c>
      <c r="M50" s="206">
        <v>20000</v>
      </c>
      <c r="N50" s="206">
        <v>253455</v>
      </c>
      <c r="O50" s="206">
        <v>10000</v>
      </c>
      <c r="P50" s="191">
        <v>263455</v>
      </c>
    </row>
    <row r="51" spans="1:16" ht="12.75" customHeight="1">
      <c r="A51" s="203">
        <v>41</v>
      </c>
      <c r="B51" s="270" t="s">
        <v>75</v>
      </c>
      <c r="C51" s="205"/>
      <c r="D51" s="205"/>
      <c r="E51" s="191"/>
      <c r="F51" s="205"/>
      <c r="G51" s="205"/>
      <c r="H51" s="191"/>
      <c r="I51" s="205"/>
      <c r="J51" s="205"/>
      <c r="K51" s="191"/>
      <c r="L51" s="206"/>
      <c r="M51" s="206"/>
      <c r="N51" s="206"/>
      <c r="O51" s="206"/>
      <c r="P51" s="191"/>
    </row>
    <row r="52" spans="1:16" ht="12.75" customHeight="1">
      <c r="A52" s="203">
        <v>42</v>
      </c>
      <c r="B52" s="270" t="s">
        <v>76</v>
      </c>
      <c r="C52" s="205">
        <v>2</v>
      </c>
      <c r="D52" s="205">
        <v>2</v>
      </c>
      <c r="E52" s="191">
        <v>4</v>
      </c>
      <c r="F52" s="205">
        <v>3</v>
      </c>
      <c r="G52" s="205">
        <v>2</v>
      </c>
      <c r="H52" s="191">
        <v>5</v>
      </c>
      <c r="I52" s="205">
        <v>357</v>
      </c>
      <c r="J52" s="205">
        <v>598</v>
      </c>
      <c r="K52" s="191">
        <v>955</v>
      </c>
      <c r="L52" s="206">
        <v>61346</v>
      </c>
      <c r="M52" s="206">
        <v>280264</v>
      </c>
      <c r="N52" s="206">
        <v>30673</v>
      </c>
      <c r="O52" s="206">
        <v>27769</v>
      </c>
      <c r="P52" s="206">
        <v>58442</v>
      </c>
    </row>
    <row r="53" spans="1:16" ht="12.75" customHeight="1">
      <c r="A53" s="203">
        <v>43</v>
      </c>
      <c r="B53" s="270" t="s">
        <v>77</v>
      </c>
      <c r="C53" s="205"/>
      <c r="D53" s="205"/>
      <c r="E53" s="191"/>
      <c r="F53" s="205"/>
      <c r="G53" s="205"/>
      <c r="H53" s="191"/>
      <c r="I53" s="205"/>
      <c r="J53" s="205"/>
      <c r="K53" s="191"/>
      <c r="L53" s="206"/>
      <c r="M53" s="206"/>
      <c r="N53" s="206"/>
      <c r="O53" s="206"/>
      <c r="P53" s="191"/>
    </row>
    <row r="54" spans="1:16" ht="12.75" customHeight="1">
      <c r="A54" s="203">
        <v>44</v>
      </c>
      <c r="B54" s="270" t="s">
        <v>78</v>
      </c>
      <c r="C54" s="205"/>
      <c r="D54" s="205"/>
      <c r="E54" s="191"/>
      <c r="F54" s="205"/>
      <c r="G54" s="205"/>
      <c r="H54" s="191"/>
      <c r="I54" s="205"/>
      <c r="J54" s="205"/>
      <c r="K54" s="191"/>
      <c r="L54" s="206"/>
      <c r="M54" s="206"/>
      <c r="N54" s="206"/>
      <c r="O54" s="206"/>
      <c r="P54" s="206"/>
    </row>
    <row r="55" spans="1:16" ht="12.75" customHeight="1">
      <c r="A55" s="203">
        <v>45</v>
      </c>
      <c r="B55" s="270" t="s">
        <v>79</v>
      </c>
      <c r="C55" s="205"/>
      <c r="D55" s="205"/>
      <c r="E55" s="191"/>
      <c r="F55" s="205"/>
      <c r="G55" s="205"/>
      <c r="H55" s="191"/>
      <c r="I55" s="205"/>
      <c r="J55" s="205"/>
      <c r="K55" s="191"/>
      <c r="L55" s="206"/>
      <c r="M55" s="206"/>
      <c r="N55" s="206"/>
      <c r="O55" s="206"/>
      <c r="P55" s="191"/>
    </row>
    <row r="56" spans="1:16" ht="12.75" customHeight="1">
      <c r="A56" s="203">
        <v>46</v>
      </c>
      <c r="B56" s="270" t="s">
        <v>80</v>
      </c>
      <c r="C56" s="205">
        <v>1</v>
      </c>
      <c r="D56" s="205">
        <v>1</v>
      </c>
      <c r="E56" s="191">
        <v>2</v>
      </c>
      <c r="F56" s="205">
        <v>3</v>
      </c>
      <c r="G56" s="205">
        <v>1</v>
      </c>
      <c r="H56" s="191">
        <v>4</v>
      </c>
      <c r="I56" s="205">
        <v>3118</v>
      </c>
      <c r="J56" s="205"/>
      <c r="K56" s="191"/>
      <c r="L56" s="206">
        <v>519718</v>
      </c>
      <c r="M56" s="206"/>
      <c r="N56" s="206">
        <v>259859</v>
      </c>
      <c r="O56" s="206"/>
      <c r="P56" s="191"/>
    </row>
    <row r="57" spans="1:16" ht="12.75" customHeight="1">
      <c r="A57" s="203">
        <v>47</v>
      </c>
      <c r="B57" s="270" t="s">
        <v>81</v>
      </c>
      <c r="C57" s="205">
        <v>2</v>
      </c>
      <c r="D57" s="205">
        <v>3</v>
      </c>
      <c r="E57" s="191">
        <v>5</v>
      </c>
      <c r="F57" s="205">
        <v>5</v>
      </c>
      <c r="G57" s="205">
        <v>4</v>
      </c>
      <c r="H57" s="191">
        <v>9</v>
      </c>
      <c r="I57" s="205">
        <v>2725</v>
      </c>
      <c r="J57" s="205">
        <v>4667</v>
      </c>
      <c r="K57" s="191">
        <v>7392</v>
      </c>
      <c r="L57" s="206">
        <v>675572</v>
      </c>
      <c r="M57" s="206">
        <v>1127855</v>
      </c>
      <c r="N57" s="206">
        <v>377786</v>
      </c>
      <c r="O57" s="206">
        <v>83156</v>
      </c>
      <c r="P57" s="191">
        <v>420942</v>
      </c>
    </row>
    <row r="58" spans="1:16" ht="12.75" customHeight="1">
      <c r="A58" s="203">
        <v>48</v>
      </c>
      <c r="B58" s="270" t="s">
        <v>82</v>
      </c>
      <c r="C58" s="205"/>
      <c r="D58" s="205"/>
      <c r="E58" s="191"/>
      <c r="F58" s="205"/>
      <c r="G58" s="205"/>
      <c r="H58" s="191"/>
      <c r="I58" s="205"/>
      <c r="J58" s="205"/>
      <c r="K58" s="191"/>
      <c r="L58" s="206"/>
      <c r="M58" s="206"/>
      <c r="N58" s="206"/>
      <c r="O58" s="206"/>
      <c r="P58" s="191"/>
    </row>
    <row r="59" spans="1:16" ht="12.75" customHeight="1">
      <c r="A59" s="203">
        <v>49</v>
      </c>
      <c r="B59" s="270" t="s">
        <v>83</v>
      </c>
      <c r="C59" s="205">
        <v>2</v>
      </c>
      <c r="D59" s="205">
        <v>1</v>
      </c>
      <c r="E59" s="191">
        <v>3</v>
      </c>
      <c r="F59" s="205">
        <v>9</v>
      </c>
      <c r="G59" s="205">
        <v>1</v>
      </c>
      <c r="H59" s="191">
        <v>10</v>
      </c>
      <c r="I59" s="205">
        <v>11690</v>
      </c>
      <c r="J59" s="205"/>
      <c r="K59" s="191">
        <v>11690</v>
      </c>
      <c r="L59" s="206">
        <v>5132959</v>
      </c>
      <c r="M59" s="206"/>
      <c r="N59" s="206">
        <v>2566479</v>
      </c>
      <c r="O59" s="206"/>
      <c r="P59" s="191"/>
    </row>
    <row r="60" spans="1:16" ht="12.75" customHeight="1">
      <c r="A60" s="203">
        <v>50</v>
      </c>
      <c r="B60" s="270" t="s">
        <v>84</v>
      </c>
      <c r="C60" s="205">
        <v>1</v>
      </c>
      <c r="D60" s="205"/>
      <c r="E60" s="191">
        <v>1</v>
      </c>
      <c r="F60" s="205">
        <v>3</v>
      </c>
      <c r="G60" s="205"/>
      <c r="H60" s="191">
        <v>3</v>
      </c>
      <c r="I60" s="205">
        <v>3828</v>
      </c>
      <c r="J60" s="205"/>
      <c r="K60" s="191">
        <v>3828</v>
      </c>
      <c r="L60" s="206">
        <v>938</v>
      </c>
      <c r="M60" s="206"/>
      <c r="N60" s="206">
        <v>468885</v>
      </c>
      <c r="O60" s="206"/>
      <c r="P60" s="191">
        <v>468885</v>
      </c>
    </row>
    <row r="61" spans="1:16" ht="12.75" customHeight="1">
      <c r="A61" s="203">
        <v>51</v>
      </c>
      <c r="B61" s="270" t="s">
        <v>85</v>
      </c>
      <c r="C61" s="205">
        <v>1</v>
      </c>
      <c r="D61" s="205"/>
      <c r="E61" s="191">
        <v>1</v>
      </c>
      <c r="F61" s="205">
        <v>2</v>
      </c>
      <c r="G61" s="205"/>
      <c r="H61" s="191">
        <v>2</v>
      </c>
      <c r="I61" s="205">
        <v>541</v>
      </c>
      <c r="J61" s="205"/>
      <c r="K61" s="191">
        <v>541</v>
      </c>
      <c r="L61" s="206">
        <v>412088</v>
      </c>
      <c r="M61" s="206"/>
      <c r="N61" s="206">
        <v>206044</v>
      </c>
      <c r="O61" s="206"/>
      <c r="P61" s="191">
        <v>206044</v>
      </c>
    </row>
    <row r="62" spans="1:16" ht="12.75" customHeight="1">
      <c r="A62" s="203">
        <v>52</v>
      </c>
      <c r="B62" s="270" t="s">
        <v>86</v>
      </c>
      <c r="C62" s="205"/>
      <c r="D62" s="205"/>
      <c r="E62" s="191"/>
      <c r="F62" s="205"/>
      <c r="G62" s="205"/>
      <c r="H62" s="191"/>
      <c r="I62" s="205"/>
      <c r="J62" s="205"/>
      <c r="K62" s="191"/>
      <c r="L62" s="206"/>
      <c r="M62" s="206"/>
      <c r="N62" s="206"/>
      <c r="O62" s="206"/>
      <c r="P62" s="191"/>
    </row>
    <row r="63" spans="1:16" ht="12.75" customHeight="1">
      <c r="A63" s="203">
        <v>53</v>
      </c>
      <c r="B63" s="270" t="s">
        <v>87</v>
      </c>
      <c r="C63" s="205">
        <v>3</v>
      </c>
      <c r="D63" s="205">
        <v>2</v>
      </c>
      <c r="E63" s="191">
        <v>5</v>
      </c>
      <c r="F63" s="205">
        <v>11</v>
      </c>
      <c r="G63" s="205">
        <v>2</v>
      </c>
      <c r="H63" s="191">
        <v>13</v>
      </c>
      <c r="I63" s="205">
        <v>15216</v>
      </c>
      <c r="J63" s="205"/>
      <c r="K63" s="191">
        <v>15216</v>
      </c>
      <c r="L63" s="206">
        <v>3188894</v>
      </c>
      <c r="M63" s="206"/>
      <c r="N63" s="206">
        <v>3188894</v>
      </c>
      <c r="O63" s="206"/>
      <c r="P63" s="191">
        <v>3188894</v>
      </c>
    </row>
    <row r="64" spans="1:16" ht="12.75" customHeight="1">
      <c r="A64" s="203">
        <v>54</v>
      </c>
      <c r="B64" s="270" t="s">
        <v>88</v>
      </c>
      <c r="C64" s="205">
        <v>1</v>
      </c>
      <c r="D64" s="205">
        <v>2</v>
      </c>
      <c r="E64" s="191">
        <v>3</v>
      </c>
      <c r="F64" s="205">
        <v>3</v>
      </c>
      <c r="G64" s="205">
        <v>3</v>
      </c>
      <c r="H64" s="191">
        <v>6</v>
      </c>
      <c r="I64" s="205">
        <v>1862</v>
      </c>
      <c r="J64" s="205">
        <v>154</v>
      </c>
      <c r="K64" s="191">
        <v>2016</v>
      </c>
      <c r="L64" s="206">
        <v>1011000</v>
      </c>
      <c r="M64" s="206">
        <v>88158</v>
      </c>
      <c r="N64" s="206"/>
      <c r="O64" s="206"/>
      <c r="P64" s="191"/>
    </row>
    <row r="65" spans="1:16" ht="12.75" customHeight="1">
      <c r="A65" s="203">
        <v>55</v>
      </c>
      <c r="B65" s="270" t="s">
        <v>89</v>
      </c>
      <c r="C65" s="205"/>
      <c r="D65" s="205"/>
      <c r="E65" s="191"/>
      <c r="F65" s="205"/>
      <c r="G65" s="205"/>
      <c r="H65" s="191"/>
      <c r="I65" s="205"/>
      <c r="J65" s="205"/>
      <c r="K65" s="191"/>
      <c r="L65" s="206"/>
      <c r="M65" s="206"/>
      <c r="N65" s="206"/>
      <c r="O65" s="206"/>
      <c r="P65" s="191"/>
    </row>
    <row r="66" spans="1:16" ht="12.75" customHeight="1">
      <c r="A66" s="203">
        <v>56</v>
      </c>
      <c r="B66" s="270" t="s">
        <v>248</v>
      </c>
      <c r="C66" s="205">
        <v>2</v>
      </c>
      <c r="D66" s="205">
        <v>0</v>
      </c>
      <c r="E66" s="191">
        <v>2</v>
      </c>
      <c r="F66" s="205">
        <v>7</v>
      </c>
      <c r="G66" s="205">
        <v>0</v>
      </c>
      <c r="H66" s="191">
        <v>7</v>
      </c>
      <c r="I66" s="205">
        <v>6799</v>
      </c>
      <c r="J66" s="205">
        <v>0</v>
      </c>
      <c r="K66" s="191">
        <v>6799</v>
      </c>
      <c r="L66" s="206">
        <v>2310276</v>
      </c>
      <c r="M66" s="206">
        <v>0</v>
      </c>
      <c r="N66" s="206">
        <v>1155138</v>
      </c>
      <c r="O66" s="206">
        <v>0</v>
      </c>
      <c r="P66" s="191">
        <v>1155138</v>
      </c>
    </row>
    <row r="67" spans="1:16" ht="12.75" customHeight="1">
      <c r="A67" s="203">
        <v>57</v>
      </c>
      <c r="B67" s="270" t="s">
        <v>91</v>
      </c>
      <c r="C67" s="205">
        <v>3</v>
      </c>
      <c r="D67" s="205">
        <v>6</v>
      </c>
      <c r="E67" s="191">
        <v>9</v>
      </c>
      <c r="F67" s="205">
        <v>6</v>
      </c>
      <c r="G67" s="205">
        <v>6</v>
      </c>
      <c r="H67" s="191">
        <v>12</v>
      </c>
      <c r="I67" s="205">
        <v>7258</v>
      </c>
      <c r="J67" s="205">
        <v>4059</v>
      </c>
      <c r="K67" s="191">
        <v>11317</v>
      </c>
      <c r="L67" s="206">
        <v>1674000</v>
      </c>
      <c r="M67" s="206">
        <v>1089000</v>
      </c>
      <c r="N67" s="206">
        <v>837000</v>
      </c>
      <c r="O67" s="206">
        <v>144000</v>
      </c>
      <c r="P67" s="191">
        <v>981000</v>
      </c>
    </row>
    <row r="68" spans="1:16" ht="12.75" customHeight="1">
      <c r="A68" s="203">
        <v>58</v>
      </c>
      <c r="B68" s="270" t="s">
        <v>92</v>
      </c>
      <c r="C68" s="205">
        <v>3</v>
      </c>
      <c r="D68" s="205">
        <v>4</v>
      </c>
      <c r="E68" s="191">
        <v>7</v>
      </c>
      <c r="F68" s="205">
        <v>9</v>
      </c>
      <c r="G68" s="205">
        <v>4</v>
      </c>
      <c r="H68" s="191">
        <v>13</v>
      </c>
      <c r="I68" s="205">
        <v>4513</v>
      </c>
      <c r="J68" s="205">
        <v>0</v>
      </c>
      <c r="K68" s="191">
        <v>4513</v>
      </c>
      <c r="L68" s="206">
        <v>2109955</v>
      </c>
      <c r="M68" s="206">
        <v>0</v>
      </c>
      <c r="N68" s="206">
        <v>1054977</v>
      </c>
      <c r="O68" s="206">
        <v>0</v>
      </c>
      <c r="P68" s="191">
        <v>1054977</v>
      </c>
    </row>
    <row r="69" spans="1:16" ht="12.75" customHeight="1">
      <c r="A69" s="203">
        <v>59</v>
      </c>
      <c r="B69" s="270" t="s">
        <v>93</v>
      </c>
      <c r="C69" s="205">
        <v>1</v>
      </c>
      <c r="D69" s="205"/>
      <c r="E69" s="191">
        <v>1</v>
      </c>
      <c r="F69" s="205">
        <v>3</v>
      </c>
      <c r="G69" s="205"/>
      <c r="H69" s="191">
        <v>3</v>
      </c>
      <c r="I69" s="205">
        <v>2774</v>
      </c>
      <c r="J69" s="205"/>
      <c r="K69" s="191">
        <v>2774</v>
      </c>
      <c r="L69" s="206">
        <v>784559</v>
      </c>
      <c r="M69" s="206"/>
      <c r="N69" s="206">
        <v>392280</v>
      </c>
      <c r="O69" s="206"/>
      <c r="P69" s="191">
        <v>392280</v>
      </c>
    </row>
    <row r="70" spans="1:16" ht="12.75" customHeight="1">
      <c r="A70" s="203">
        <v>60</v>
      </c>
      <c r="B70" s="270" t="s">
        <v>94</v>
      </c>
      <c r="C70" s="205">
        <v>1</v>
      </c>
      <c r="D70" s="205">
        <v>0</v>
      </c>
      <c r="E70" s="191">
        <v>1</v>
      </c>
      <c r="F70" s="205">
        <v>4</v>
      </c>
      <c r="G70" s="205">
        <v>0</v>
      </c>
      <c r="H70" s="191">
        <v>4</v>
      </c>
      <c r="I70" s="205">
        <v>2648</v>
      </c>
      <c r="J70" s="205">
        <v>0</v>
      </c>
      <c r="K70" s="191">
        <v>2648</v>
      </c>
      <c r="L70" s="206">
        <v>704690</v>
      </c>
      <c r="M70" s="206">
        <v>0</v>
      </c>
      <c r="N70" s="206">
        <v>704690</v>
      </c>
      <c r="O70" s="206">
        <v>0</v>
      </c>
      <c r="P70" s="191">
        <v>704690</v>
      </c>
    </row>
    <row r="71" spans="1:16" ht="12.75" customHeight="1">
      <c r="A71" s="203">
        <v>61</v>
      </c>
      <c r="B71" s="270" t="s">
        <v>95</v>
      </c>
      <c r="C71" s="205">
        <v>2</v>
      </c>
      <c r="D71" s="205">
        <v>2</v>
      </c>
      <c r="E71" s="191">
        <v>4</v>
      </c>
      <c r="F71" s="205">
        <v>5</v>
      </c>
      <c r="G71" s="205">
        <v>3</v>
      </c>
      <c r="H71" s="191">
        <v>8</v>
      </c>
      <c r="I71" s="205">
        <v>2051</v>
      </c>
      <c r="J71" s="205">
        <v>0</v>
      </c>
      <c r="K71" s="191">
        <v>2051</v>
      </c>
      <c r="L71" s="206">
        <v>1050123</v>
      </c>
      <c r="M71" s="206"/>
      <c r="N71" s="206">
        <v>525061</v>
      </c>
      <c r="O71" s="206"/>
      <c r="P71" s="191">
        <v>525061</v>
      </c>
    </row>
    <row r="72" spans="1:16" ht="12.75" customHeight="1">
      <c r="A72" s="203">
        <v>62</v>
      </c>
      <c r="B72" s="270" t="s">
        <v>96</v>
      </c>
      <c r="C72" s="205">
        <v>3</v>
      </c>
      <c r="D72" s="205">
        <v>6</v>
      </c>
      <c r="E72" s="191">
        <v>9</v>
      </c>
      <c r="F72" s="205">
        <v>6</v>
      </c>
      <c r="G72" s="205">
        <v>6</v>
      </c>
      <c r="H72" s="191">
        <v>12</v>
      </c>
      <c r="I72" s="205">
        <v>3650</v>
      </c>
      <c r="J72" s="205">
        <v>2281</v>
      </c>
      <c r="K72" s="191">
        <v>5931</v>
      </c>
      <c r="L72" s="206">
        <v>945654</v>
      </c>
      <c r="M72" s="206">
        <v>507287</v>
      </c>
      <c r="N72" s="206">
        <v>472827</v>
      </c>
      <c r="O72" s="206">
        <v>152650</v>
      </c>
      <c r="P72" s="191">
        <v>625477</v>
      </c>
    </row>
    <row r="73" spans="1:16" ht="12.75" customHeight="1">
      <c r="A73" s="203">
        <v>63</v>
      </c>
      <c r="B73" s="270" t="s">
        <v>97</v>
      </c>
      <c r="C73" s="205">
        <v>2</v>
      </c>
      <c r="D73" s="205">
        <v>0</v>
      </c>
      <c r="E73" s="191">
        <v>2</v>
      </c>
      <c r="F73" s="205">
        <v>5</v>
      </c>
      <c r="G73" s="205">
        <v>0</v>
      </c>
      <c r="H73" s="191">
        <v>5</v>
      </c>
      <c r="I73" s="205">
        <v>3487</v>
      </c>
      <c r="J73" s="205">
        <v>0</v>
      </c>
      <c r="K73" s="191">
        <v>3487</v>
      </c>
      <c r="L73" s="206">
        <v>941422</v>
      </c>
      <c r="M73" s="206">
        <v>0</v>
      </c>
      <c r="N73" s="206">
        <v>470711</v>
      </c>
      <c r="O73" s="206">
        <v>0</v>
      </c>
      <c r="P73" s="191">
        <v>470711</v>
      </c>
    </row>
    <row r="74" spans="1:16" ht="12.75" customHeight="1">
      <c r="A74" s="412" t="s">
        <v>98</v>
      </c>
      <c r="B74" s="412"/>
      <c r="C74" s="216">
        <f>SUM(C11:C73)</f>
        <v>92</v>
      </c>
      <c r="D74" s="216">
        <f aca="true" t="shared" si="3" ref="D74:P74">SUM(D11:D73)</f>
        <v>132</v>
      </c>
      <c r="E74" s="216">
        <f t="shared" si="3"/>
        <v>224</v>
      </c>
      <c r="F74" s="216">
        <f t="shared" si="3"/>
        <v>251</v>
      </c>
      <c r="G74" s="216">
        <f t="shared" si="3"/>
        <v>159</v>
      </c>
      <c r="H74" s="216">
        <f t="shared" si="3"/>
        <v>410</v>
      </c>
      <c r="I74" s="216">
        <f t="shared" si="3"/>
        <v>298688</v>
      </c>
      <c r="J74" s="216">
        <f t="shared" si="3"/>
        <v>105713</v>
      </c>
      <c r="K74" s="216">
        <f t="shared" si="3"/>
        <v>384023</v>
      </c>
      <c r="L74" s="216">
        <f t="shared" si="3"/>
        <v>112709289</v>
      </c>
      <c r="M74" s="216">
        <f t="shared" si="3"/>
        <v>15037593</v>
      </c>
      <c r="N74" s="216">
        <f t="shared" si="3"/>
        <v>44352008</v>
      </c>
      <c r="O74" s="216">
        <f t="shared" si="3"/>
        <v>28316093</v>
      </c>
      <c r="P74" s="216">
        <f t="shared" si="3"/>
        <v>67559939</v>
      </c>
    </row>
    <row r="75" spans="1:16" ht="12.75">
      <c r="A75" s="167"/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  <c r="N75" s="3"/>
      <c r="O75" s="3"/>
      <c r="P75" s="3"/>
    </row>
    <row r="76" spans="1:16" ht="12.75">
      <c r="A76" s="167"/>
      <c r="B76" s="5"/>
      <c r="C76" s="5"/>
      <c r="D76" s="5"/>
      <c r="E76" s="5"/>
      <c r="F76" s="5"/>
      <c r="G76" s="5"/>
      <c r="H76" s="5"/>
      <c r="I76" s="5"/>
      <c r="J76" s="5"/>
      <c r="K76" s="5"/>
      <c r="L76" s="3"/>
      <c r="M76" s="3"/>
      <c r="N76" s="3"/>
      <c r="O76" s="3"/>
      <c r="P76" s="3"/>
    </row>
    <row r="77" spans="1:16" ht="19.5">
      <c r="A77" s="169" t="s">
        <v>99</v>
      </c>
      <c r="C77" s="170"/>
      <c r="D77" s="171"/>
      <c r="E77" s="171"/>
      <c r="F77" s="171"/>
      <c r="G77" s="171"/>
      <c r="H77" s="171"/>
      <c r="I77" s="175"/>
      <c r="J77" s="175"/>
      <c r="K77" s="170"/>
      <c r="L77" s="34"/>
      <c r="N77" s="3"/>
      <c r="O77" s="3"/>
      <c r="P77" s="3"/>
    </row>
    <row r="78" spans="1:16" ht="18.75">
      <c r="A78" s="335" t="s">
        <v>100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"/>
      <c r="O78" s="3"/>
      <c r="P78" s="3"/>
    </row>
    <row r="79" spans="1:16" ht="18.75">
      <c r="A79" s="335" t="s">
        <v>101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"/>
      <c r="O79" s="3"/>
      <c r="P79" s="3"/>
    </row>
  </sheetData>
  <sheetProtection/>
  <mergeCells count="15">
    <mergeCell ref="A74:B74"/>
    <mergeCell ref="A1:D1"/>
    <mergeCell ref="A7:A10"/>
    <mergeCell ref="B7:B10"/>
    <mergeCell ref="C7:P7"/>
    <mergeCell ref="A78:M78"/>
    <mergeCell ref="A79:M79"/>
    <mergeCell ref="C8:E8"/>
    <mergeCell ref="F8:H8"/>
    <mergeCell ref="I8:K8"/>
    <mergeCell ref="A2:P2"/>
    <mergeCell ref="A3:P3"/>
    <mergeCell ref="A4:P4"/>
    <mergeCell ref="L8:M8"/>
    <mergeCell ref="N8:P8"/>
  </mergeCells>
  <printOptions/>
  <pageMargins left="0.5" right="0.5" top="1" bottom="0.5" header="0" footer="0"/>
  <pageSetup horizontalDpi="600" verticalDpi="600" orientation="landscape" r:id="rId1"/>
  <ignoredErrors>
    <ignoredError sqref="C74:O7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77" sqref="A77:M79"/>
    </sheetView>
  </sheetViews>
  <sheetFormatPr defaultColWidth="9.140625" defaultRowHeight="12.75"/>
  <cols>
    <col min="3" max="12" width="10.7109375" style="0" customWidth="1"/>
    <col min="13" max="13" width="13.00390625" style="0" customWidth="1"/>
  </cols>
  <sheetData>
    <row r="1" spans="1:10" ht="52.5" customHeight="1">
      <c r="A1" s="413" t="s">
        <v>279</v>
      </c>
      <c r="B1" s="413"/>
      <c r="C1" s="413"/>
      <c r="D1" s="413"/>
      <c r="E1" s="30"/>
      <c r="F1" s="30"/>
      <c r="G1" s="30"/>
      <c r="H1" s="30"/>
      <c r="I1" s="30"/>
      <c r="J1" s="30"/>
    </row>
    <row r="2" spans="1:13" ht="18">
      <c r="A2" s="429" t="s">
        <v>258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16.5">
      <c r="A3" s="428" t="s">
        <v>278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0" ht="16.5">
      <c r="A4" s="430" t="s">
        <v>168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2.75">
      <c r="A5" s="217"/>
      <c r="B5" s="3"/>
      <c r="C5" s="218"/>
      <c r="D5" s="218"/>
      <c r="E5" s="147"/>
      <c r="F5" s="147"/>
      <c r="G5" s="20"/>
      <c r="H5" s="20"/>
      <c r="I5" s="147"/>
      <c r="J5" s="219"/>
    </row>
    <row r="6" spans="1:10" ht="13.5" thickBot="1">
      <c r="A6" s="217"/>
      <c r="B6" s="3"/>
      <c r="C6" s="218"/>
      <c r="D6" s="218"/>
      <c r="E6" s="147"/>
      <c r="F6" s="147"/>
      <c r="G6" s="20"/>
      <c r="H6" s="20"/>
      <c r="I6" s="147"/>
      <c r="J6" s="219"/>
    </row>
    <row r="7" spans="1:13" ht="12.75" customHeight="1">
      <c r="A7" s="346" t="s">
        <v>1</v>
      </c>
      <c r="B7" s="348" t="s">
        <v>2</v>
      </c>
      <c r="C7" s="425" t="s">
        <v>259</v>
      </c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 ht="30.75" customHeight="1">
      <c r="A8" s="347"/>
      <c r="B8" s="333"/>
      <c r="C8" s="382" t="s">
        <v>260</v>
      </c>
      <c r="D8" s="382"/>
      <c r="E8" s="382" t="s">
        <v>261</v>
      </c>
      <c r="F8" s="382"/>
      <c r="G8" s="382" t="s">
        <v>262</v>
      </c>
      <c r="H8" s="382"/>
      <c r="I8" s="382" t="s">
        <v>263</v>
      </c>
      <c r="J8" s="382"/>
      <c r="K8" s="420" t="s">
        <v>297</v>
      </c>
      <c r="L8" s="421"/>
      <c r="M8" s="422"/>
    </row>
    <row r="9" spans="1:13" ht="22.5">
      <c r="A9" s="347"/>
      <c r="B9" s="333"/>
      <c r="C9" s="176" t="s">
        <v>264</v>
      </c>
      <c r="D9" s="176" t="s">
        <v>265</v>
      </c>
      <c r="E9" s="176" t="s">
        <v>264</v>
      </c>
      <c r="F9" s="176" t="s">
        <v>265</v>
      </c>
      <c r="G9" s="176" t="s">
        <v>264</v>
      </c>
      <c r="H9" s="176" t="s">
        <v>265</v>
      </c>
      <c r="I9" s="176" t="s">
        <v>264</v>
      </c>
      <c r="J9" s="176" t="s">
        <v>265</v>
      </c>
      <c r="K9" s="176" t="s">
        <v>264</v>
      </c>
      <c r="L9" s="176" t="s">
        <v>265</v>
      </c>
      <c r="M9" s="220" t="s">
        <v>14</v>
      </c>
    </row>
    <row r="10" spans="1:13" ht="12.75">
      <c r="A10" s="347"/>
      <c r="B10" s="333"/>
      <c r="C10" s="177" t="s">
        <v>15</v>
      </c>
      <c r="D10" s="177" t="s">
        <v>16</v>
      </c>
      <c r="E10" s="177" t="s">
        <v>17</v>
      </c>
      <c r="F10" s="177" t="s">
        <v>266</v>
      </c>
      <c r="G10" s="177" t="s">
        <v>19</v>
      </c>
      <c r="H10" s="177" t="s">
        <v>20</v>
      </c>
      <c r="I10" s="177" t="s">
        <v>21</v>
      </c>
      <c r="J10" s="177" t="s">
        <v>267</v>
      </c>
      <c r="K10" s="179">
        <v>9</v>
      </c>
      <c r="L10" s="179">
        <v>10</v>
      </c>
      <c r="M10" s="221" t="s">
        <v>268</v>
      </c>
    </row>
    <row r="11" spans="1:13" ht="15.75">
      <c r="A11" s="222">
        <v>1</v>
      </c>
      <c r="B11" s="223" t="s">
        <v>35</v>
      </c>
      <c r="C11" s="224">
        <v>1</v>
      </c>
      <c r="D11" s="224">
        <v>0</v>
      </c>
      <c r="E11" s="224">
        <v>63</v>
      </c>
      <c r="F11" s="224">
        <v>0</v>
      </c>
      <c r="G11" s="224">
        <v>14</v>
      </c>
      <c r="H11" s="224">
        <v>0</v>
      </c>
      <c r="I11" s="224">
        <v>378035</v>
      </c>
      <c r="J11" s="224">
        <v>0</v>
      </c>
      <c r="K11" s="224">
        <v>13144</v>
      </c>
      <c r="L11" s="238"/>
      <c r="M11" s="239">
        <f aca="true" t="shared" si="0" ref="M11:M21">(K11+L11)</f>
        <v>13144</v>
      </c>
    </row>
    <row r="12" spans="1:13" ht="31.5">
      <c r="A12" s="225">
        <v>2</v>
      </c>
      <c r="B12" s="226" t="s">
        <v>36</v>
      </c>
      <c r="C12" s="227">
        <v>1</v>
      </c>
      <c r="D12" s="227">
        <v>1</v>
      </c>
      <c r="E12" s="227">
        <v>45</v>
      </c>
      <c r="F12" s="227">
        <v>34</v>
      </c>
      <c r="G12" s="227">
        <v>23</v>
      </c>
      <c r="H12" s="227">
        <v>10</v>
      </c>
      <c r="I12" s="227">
        <v>606426</v>
      </c>
      <c r="J12" s="227">
        <v>94700</v>
      </c>
      <c r="K12" s="238"/>
      <c r="L12" s="238"/>
      <c r="M12" s="239">
        <f t="shared" si="0"/>
        <v>0</v>
      </c>
    </row>
    <row r="13" spans="1:13" ht="15.75">
      <c r="A13" s="222">
        <v>3</v>
      </c>
      <c r="B13" s="223" t="s">
        <v>37</v>
      </c>
      <c r="C13" s="228">
        <v>1</v>
      </c>
      <c r="D13" s="228"/>
      <c r="E13" s="228">
        <v>54</v>
      </c>
      <c r="F13" s="228"/>
      <c r="G13" s="228">
        <v>13</v>
      </c>
      <c r="H13" s="228"/>
      <c r="I13" s="228">
        <v>140451</v>
      </c>
      <c r="J13" s="228">
        <v>0</v>
      </c>
      <c r="K13" s="238"/>
      <c r="L13" s="238"/>
      <c r="M13" s="239">
        <f t="shared" si="0"/>
        <v>0</v>
      </c>
    </row>
    <row r="14" spans="1:13" ht="15.75">
      <c r="A14" s="222">
        <v>4</v>
      </c>
      <c r="B14" s="223" t="s">
        <v>38</v>
      </c>
      <c r="C14" s="228">
        <v>1</v>
      </c>
      <c r="D14" s="228"/>
      <c r="E14" s="228">
        <v>39</v>
      </c>
      <c r="F14" s="228"/>
      <c r="G14" s="228">
        <v>38</v>
      </c>
      <c r="H14" s="228"/>
      <c r="I14" s="228">
        <v>86286</v>
      </c>
      <c r="J14" s="228"/>
      <c r="K14" s="238"/>
      <c r="L14" s="238"/>
      <c r="M14" s="239">
        <f t="shared" si="0"/>
        <v>0</v>
      </c>
    </row>
    <row r="15" spans="1:13" ht="31.5">
      <c r="A15" s="222">
        <v>5</v>
      </c>
      <c r="B15" s="223" t="s">
        <v>39</v>
      </c>
      <c r="C15" s="228">
        <v>1</v>
      </c>
      <c r="D15" s="228">
        <v>0</v>
      </c>
      <c r="E15" s="228">
        <v>68</v>
      </c>
      <c r="F15" s="228">
        <v>0</v>
      </c>
      <c r="G15" s="228">
        <v>31</v>
      </c>
      <c r="H15" s="228">
        <v>0</v>
      </c>
      <c r="I15" s="228">
        <v>85626</v>
      </c>
      <c r="J15" s="228">
        <v>0</v>
      </c>
      <c r="K15" s="238"/>
      <c r="L15" s="238"/>
      <c r="M15" s="239">
        <f t="shared" si="0"/>
        <v>0</v>
      </c>
    </row>
    <row r="16" spans="1:13" ht="15.75">
      <c r="A16" s="222">
        <v>6</v>
      </c>
      <c r="B16" s="223" t="s">
        <v>40</v>
      </c>
      <c r="C16" s="228">
        <v>1</v>
      </c>
      <c r="D16" s="228">
        <v>0</v>
      </c>
      <c r="E16" s="228">
        <v>80</v>
      </c>
      <c r="F16" s="228"/>
      <c r="G16" s="228">
        <v>29</v>
      </c>
      <c r="H16" s="228"/>
      <c r="I16" s="228">
        <v>174637</v>
      </c>
      <c r="J16" s="228"/>
      <c r="K16" s="238"/>
      <c r="L16" s="238"/>
      <c r="M16" s="239">
        <f t="shared" si="0"/>
        <v>0</v>
      </c>
    </row>
    <row r="17" spans="1:13" ht="15.75">
      <c r="A17" s="222">
        <v>7</v>
      </c>
      <c r="B17" s="223" t="s">
        <v>41</v>
      </c>
      <c r="C17" s="228">
        <v>1</v>
      </c>
      <c r="D17" s="228">
        <v>0</v>
      </c>
      <c r="E17" s="228">
        <v>271</v>
      </c>
      <c r="F17" s="228">
        <v>0</v>
      </c>
      <c r="G17" s="228">
        <v>26</v>
      </c>
      <c r="H17" s="228">
        <v>0</v>
      </c>
      <c r="I17" s="228">
        <v>102639</v>
      </c>
      <c r="J17" s="228">
        <v>0</v>
      </c>
      <c r="K17" s="238"/>
      <c r="L17" s="228"/>
      <c r="M17" s="239">
        <f t="shared" si="0"/>
        <v>0</v>
      </c>
    </row>
    <row r="18" spans="1:13" ht="31.5">
      <c r="A18" s="222">
        <v>8</v>
      </c>
      <c r="B18" s="223" t="s">
        <v>42</v>
      </c>
      <c r="C18" s="228">
        <v>1</v>
      </c>
      <c r="D18" s="228">
        <v>0</v>
      </c>
      <c r="E18" s="228">
        <v>165</v>
      </c>
      <c r="F18" s="228"/>
      <c r="G18" s="228">
        <v>73</v>
      </c>
      <c r="H18" s="228">
        <v>0</v>
      </c>
      <c r="I18" s="228">
        <v>696179</v>
      </c>
      <c r="J18" s="228"/>
      <c r="K18" s="228">
        <v>114151</v>
      </c>
      <c r="L18" s="238"/>
      <c r="M18" s="239">
        <f t="shared" si="0"/>
        <v>114151</v>
      </c>
    </row>
    <row r="19" spans="1:13" ht="31.5">
      <c r="A19" s="222">
        <v>9</v>
      </c>
      <c r="B19" s="223" t="s">
        <v>43</v>
      </c>
      <c r="C19" s="228">
        <v>1</v>
      </c>
      <c r="D19" s="228">
        <v>3</v>
      </c>
      <c r="E19" s="228">
        <v>75</v>
      </c>
      <c r="F19" s="228">
        <v>18</v>
      </c>
      <c r="G19" s="228">
        <v>45</v>
      </c>
      <c r="H19" s="228">
        <v>7</v>
      </c>
      <c r="I19" s="228">
        <v>227887</v>
      </c>
      <c r="J19" s="228">
        <v>0</v>
      </c>
      <c r="K19" s="228">
        <v>68366</v>
      </c>
      <c r="L19" s="228">
        <v>8726</v>
      </c>
      <c r="M19" s="239">
        <f t="shared" si="0"/>
        <v>77092</v>
      </c>
    </row>
    <row r="20" spans="1:13" ht="31.5">
      <c r="A20" s="222">
        <v>10</v>
      </c>
      <c r="B20" s="223" t="s">
        <v>44</v>
      </c>
      <c r="C20" s="228">
        <v>1</v>
      </c>
      <c r="D20" s="228">
        <v>0</v>
      </c>
      <c r="E20" s="228">
        <v>13</v>
      </c>
      <c r="F20" s="228">
        <v>0</v>
      </c>
      <c r="G20" s="228">
        <v>13</v>
      </c>
      <c r="H20" s="228">
        <v>0</v>
      </c>
      <c r="I20" s="228">
        <v>10600</v>
      </c>
      <c r="J20" s="228">
        <v>0</v>
      </c>
      <c r="K20" s="228">
        <v>1006</v>
      </c>
      <c r="L20" s="238"/>
      <c r="M20" s="239">
        <f t="shared" si="0"/>
        <v>1006</v>
      </c>
    </row>
    <row r="21" spans="1:13" ht="31.5">
      <c r="A21" s="222">
        <v>11</v>
      </c>
      <c r="B21" s="223" t="s">
        <v>45</v>
      </c>
      <c r="C21" s="228">
        <v>1</v>
      </c>
      <c r="D21" s="228">
        <v>0</v>
      </c>
      <c r="E21" s="228">
        <v>208</v>
      </c>
      <c r="F21" s="228">
        <v>0</v>
      </c>
      <c r="G21" s="228">
        <v>100</v>
      </c>
      <c r="H21" s="228">
        <v>0</v>
      </c>
      <c r="I21" s="228">
        <v>177170</v>
      </c>
      <c r="J21" s="228">
        <v>0</v>
      </c>
      <c r="K21" s="228">
        <v>30779</v>
      </c>
      <c r="L21" s="238"/>
      <c r="M21" s="239">
        <f t="shared" si="0"/>
        <v>30779</v>
      </c>
    </row>
    <row r="22" spans="1:13" ht="15.75">
      <c r="A22" s="222">
        <v>12</v>
      </c>
      <c r="B22" s="223" t="s">
        <v>46</v>
      </c>
      <c r="C22" s="228">
        <v>1</v>
      </c>
      <c r="D22" s="228">
        <v>0</v>
      </c>
      <c r="E22" s="228">
        <v>132</v>
      </c>
      <c r="F22" s="228">
        <v>0</v>
      </c>
      <c r="G22" s="228">
        <v>18</v>
      </c>
      <c r="H22" s="228">
        <v>0</v>
      </c>
      <c r="I22" s="228">
        <v>173637</v>
      </c>
      <c r="J22" s="228">
        <v>0</v>
      </c>
      <c r="K22" s="228">
        <v>80286</v>
      </c>
      <c r="L22" s="238"/>
      <c r="M22" s="239">
        <f>(K22+L22)</f>
        <v>80286</v>
      </c>
    </row>
    <row r="23" spans="1:13" ht="31.5">
      <c r="A23" s="222">
        <v>13</v>
      </c>
      <c r="B23" s="223" t="s">
        <v>47</v>
      </c>
      <c r="C23" s="228">
        <v>1</v>
      </c>
      <c r="D23" s="228"/>
      <c r="E23" s="228">
        <v>21</v>
      </c>
      <c r="F23" s="228"/>
      <c r="G23" s="228">
        <v>17</v>
      </c>
      <c r="H23" s="228"/>
      <c r="I23" s="228">
        <v>68632</v>
      </c>
      <c r="J23" s="228"/>
      <c r="K23" s="238">
        <v>12854</v>
      </c>
      <c r="L23" s="238"/>
      <c r="M23" s="239">
        <f aca="true" t="shared" si="1" ref="M23:M73">(K23+L23)</f>
        <v>12854</v>
      </c>
    </row>
    <row r="24" spans="1:13" ht="15.75">
      <c r="A24" s="222">
        <v>14</v>
      </c>
      <c r="B24" s="223" t="s">
        <v>48</v>
      </c>
      <c r="C24" s="228">
        <v>1</v>
      </c>
      <c r="D24" s="228"/>
      <c r="E24" s="228">
        <v>201</v>
      </c>
      <c r="F24" s="228"/>
      <c r="G24" s="228">
        <v>86</v>
      </c>
      <c r="H24" s="228"/>
      <c r="I24" s="228">
        <v>1294571</v>
      </c>
      <c r="J24" s="228"/>
      <c r="K24" s="238"/>
      <c r="L24" s="238"/>
      <c r="M24" s="239">
        <f t="shared" si="1"/>
        <v>0</v>
      </c>
    </row>
    <row r="25" spans="1:13" ht="15.75">
      <c r="A25" s="222">
        <v>15</v>
      </c>
      <c r="B25" s="223" t="s">
        <v>49</v>
      </c>
      <c r="C25" s="228">
        <v>1</v>
      </c>
      <c r="D25" s="228"/>
      <c r="E25" s="228">
        <v>69</v>
      </c>
      <c r="F25" s="228"/>
      <c r="G25" s="228">
        <v>33</v>
      </c>
      <c r="H25" s="228"/>
      <c r="I25" s="228">
        <v>212470</v>
      </c>
      <c r="J25" s="228"/>
      <c r="K25" s="238">
        <v>162719</v>
      </c>
      <c r="L25" s="238"/>
      <c r="M25" s="239">
        <f t="shared" si="1"/>
        <v>162719</v>
      </c>
    </row>
    <row r="26" spans="1:13" ht="15.75">
      <c r="A26" s="222">
        <v>16</v>
      </c>
      <c r="B26" s="229" t="s">
        <v>50</v>
      </c>
      <c r="C26" s="228">
        <v>1</v>
      </c>
      <c r="D26" s="228">
        <v>0</v>
      </c>
      <c r="E26" s="228">
        <v>221</v>
      </c>
      <c r="F26" s="228">
        <v>0</v>
      </c>
      <c r="G26" s="228">
        <v>221</v>
      </c>
      <c r="H26" s="228">
        <v>0</v>
      </c>
      <c r="I26" s="228">
        <v>269307</v>
      </c>
      <c r="J26" s="228">
        <v>0</v>
      </c>
      <c r="K26" s="228">
        <v>53861</v>
      </c>
      <c r="L26" s="228">
        <v>0</v>
      </c>
      <c r="M26" s="239">
        <f t="shared" si="1"/>
        <v>53861</v>
      </c>
    </row>
    <row r="27" spans="1:13" ht="31.5">
      <c r="A27" s="222">
        <v>17</v>
      </c>
      <c r="B27" s="229" t="s">
        <v>51</v>
      </c>
      <c r="C27" s="228">
        <v>1</v>
      </c>
      <c r="D27" s="228">
        <v>0</v>
      </c>
      <c r="E27" s="228">
        <v>33</v>
      </c>
      <c r="F27" s="228">
        <v>0</v>
      </c>
      <c r="G27" s="228">
        <v>9</v>
      </c>
      <c r="H27" s="228">
        <v>0</v>
      </c>
      <c r="I27" s="228">
        <v>38223</v>
      </c>
      <c r="J27" s="228">
        <v>0</v>
      </c>
      <c r="K27" s="228">
        <v>0</v>
      </c>
      <c r="L27" s="228">
        <v>0</v>
      </c>
      <c r="M27" s="239">
        <f t="shared" si="1"/>
        <v>0</v>
      </c>
    </row>
    <row r="28" spans="1:13" ht="31.5">
      <c r="A28" s="222">
        <v>18</v>
      </c>
      <c r="B28" s="229" t="s">
        <v>52</v>
      </c>
      <c r="C28" s="228">
        <v>1</v>
      </c>
      <c r="D28" s="228"/>
      <c r="E28" s="228">
        <v>18</v>
      </c>
      <c r="F28" s="228"/>
      <c r="G28" s="228">
        <v>18</v>
      </c>
      <c r="H28" s="228"/>
      <c r="I28" s="228">
        <v>40122</v>
      </c>
      <c r="J28" s="228"/>
      <c r="K28" s="238">
        <v>0</v>
      </c>
      <c r="L28" s="228">
        <v>0</v>
      </c>
      <c r="M28" s="239">
        <f t="shared" si="1"/>
        <v>0</v>
      </c>
    </row>
    <row r="29" spans="1:13" ht="31.5">
      <c r="A29" s="222">
        <v>19</v>
      </c>
      <c r="B29" s="229" t="s">
        <v>53</v>
      </c>
      <c r="C29" s="228">
        <v>1</v>
      </c>
      <c r="D29" s="228"/>
      <c r="E29" s="228">
        <v>243</v>
      </c>
      <c r="F29" s="228"/>
      <c r="G29" s="228">
        <v>54</v>
      </c>
      <c r="H29" s="228"/>
      <c r="I29" s="228">
        <v>597953</v>
      </c>
      <c r="J29" s="228"/>
      <c r="K29" s="238">
        <v>310935</v>
      </c>
      <c r="L29" s="238"/>
      <c r="M29" s="239">
        <f t="shared" si="1"/>
        <v>310935</v>
      </c>
    </row>
    <row r="30" spans="1:13" ht="31.5">
      <c r="A30" s="222">
        <v>20</v>
      </c>
      <c r="B30" s="229" t="s">
        <v>54</v>
      </c>
      <c r="C30" s="228"/>
      <c r="D30" s="228"/>
      <c r="E30" s="228"/>
      <c r="F30" s="228"/>
      <c r="G30" s="228"/>
      <c r="H30" s="228"/>
      <c r="I30" s="228"/>
      <c r="J30" s="228"/>
      <c r="K30" s="238"/>
      <c r="L30" s="238"/>
      <c r="M30" s="239">
        <f t="shared" si="1"/>
        <v>0</v>
      </c>
    </row>
    <row r="31" spans="1:13" ht="15.75">
      <c r="A31" s="222">
        <v>21</v>
      </c>
      <c r="B31" s="229" t="s">
        <v>55</v>
      </c>
      <c r="C31" s="228">
        <v>1</v>
      </c>
      <c r="D31" s="228"/>
      <c r="E31" s="228">
        <v>134</v>
      </c>
      <c r="F31" s="228"/>
      <c r="G31" s="228">
        <v>39</v>
      </c>
      <c r="H31" s="228"/>
      <c r="I31" s="228">
        <v>392410</v>
      </c>
      <c r="J31" s="228"/>
      <c r="K31" s="238">
        <v>39241</v>
      </c>
      <c r="L31" s="238"/>
      <c r="M31" s="239">
        <v>39241</v>
      </c>
    </row>
    <row r="32" spans="1:13" ht="15.75">
      <c r="A32" s="222">
        <v>22</v>
      </c>
      <c r="B32" s="229" t="s">
        <v>56</v>
      </c>
      <c r="C32" s="228"/>
      <c r="D32" s="228"/>
      <c r="E32" s="228"/>
      <c r="F32" s="228"/>
      <c r="G32" s="228"/>
      <c r="H32" s="228"/>
      <c r="I32" s="228"/>
      <c r="J32" s="228"/>
      <c r="K32" s="238"/>
      <c r="L32" s="238"/>
      <c r="M32" s="239">
        <f t="shared" si="1"/>
        <v>0</v>
      </c>
    </row>
    <row r="33" spans="1:13" ht="15.75">
      <c r="A33" s="222">
        <v>23</v>
      </c>
      <c r="B33" s="229" t="s">
        <v>57</v>
      </c>
      <c r="C33" s="228">
        <v>1</v>
      </c>
      <c r="D33" s="228">
        <v>0</v>
      </c>
      <c r="E33" s="228">
        <v>14</v>
      </c>
      <c r="F33" s="228">
        <v>0</v>
      </c>
      <c r="G33" s="228">
        <v>11</v>
      </c>
      <c r="H33" s="228">
        <v>0</v>
      </c>
      <c r="I33" s="228">
        <v>70380</v>
      </c>
      <c r="J33" s="228">
        <v>0</v>
      </c>
      <c r="K33" s="228">
        <v>0</v>
      </c>
      <c r="L33" s="228">
        <v>0</v>
      </c>
      <c r="M33" s="239">
        <f t="shared" si="1"/>
        <v>0</v>
      </c>
    </row>
    <row r="34" spans="1:13" ht="15.75">
      <c r="A34" s="222">
        <v>24</v>
      </c>
      <c r="B34" s="229" t="s">
        <v>58</v>
      </c>
      <c r="C34" s="228">
        <v>1</v>
      </c>
      <c r="D34" s="228">
        <v>32</v>
      </c>
      <c r="E34" s="228">
        <v>207</v>
      </c>
      <c r="F34" s="228"/>
      <c r="G34" s="228">
        <v>112</v>
      </c>
      <c r="H34" s="228"/>
      <c r="I34" s="228">
        <v>206000</v>
      </c>
      <c r="J34" s="228"/>
      <c r="K34" s="238"/>
      <c r="L34" s="238"/>
      <c r="M34" s="239">
        <f t="shared" si="1"/>
        <v>0</v>
      </c>
    </row>
    <row r="35" spans="1:13" ht="15.75">
      <c r="A35" s="222">
        <v>25</v>
      </c>
      <c r="B35" s="229" t="s">
        <v>59</v>
      </c>
      <c r="C35" s="228">
        <v>1</v>
      </c>
      <c r="D35" s="228">
        <v>0</v>
      </c>
      <c r="E35" s="228">
        <v>6</v>
      </c>
      <c r="F35" s="228">
        <v>0</v>
      </c>
      <c r="G35" s="228">
        <v>5</v>
      </c>
      <c r="H35" s="228">
        <v>0</v>
      </c>
      <c r="I35" s="228">
        <v>34536000</v>
      </c>
      <c r="J35" s="228">
        <v>0</v>
      </c>
      <c r="K35" s="228">
        <v>2532900</v>
      </c>
      <c r="L35" s="228">
        <v>0</v>
      </c>
      <c r="M35" s="239">
        <f t="shared" si="1"/>
        <v>2532900</v>
      </c>
    </row>
    <row r="36" spans="1:13" ht="31.5">
      <c r="A36" s="222">
        <v>26</v>
      </c>
      <c r="B36" s="229" t="s">
        <v>60</v>
      </c>
      <c r="C36" s="228"/>
      <c r="D36" s="228"/>
      <c r="E36" s="228"/>
      <c r="F36" s="228"/>
      <c r="G36" s="228"/>
      <c r="H36" s="228"/>
      <c r="I36" s="228"/>
      <c r="J36" s="228"/>
      <c r="K36" s="238"/>
      <c r="L36" s="238"/>
      <c r="M36" s="239">
        <f t="shared" si="1"/>
        <v>0</v>
      </c>
    </row>
    <row r="37" spans="1:13" ht="31.5">
      <c r="A37" s="222">
        <v>27</v>
      </c>
      <c r="B37" s="229" t="s">
        <v>61</v>
      </c>
      <c r="C37" s="228"/>
      <c r="D37" s="228"/>
      <c r="E37" s="228"/>
      <c r="F37" s="228"/>
      <c r="G37" s="228"/>
      <c r="H37" s="228"/>
      <c r="I37" s="228"/>
      <c r="J37" s="228"/>
      <c r="K37" s="238"/>
      <c r="L37" s="238"/>
      <c r="M37" s="239">
        <f t="shared" si="1"/>
        <v>0</v>
      </c>
    </row>
    <row r="38" spans="1:13" ht="31.5">
      <c r="A38" s="222">
        <v>28</v>
      </c>
      <c r="B38" s="229" t="s">
        <v>62</v>
      </c>
      <c r="C38" s="228">
        <v>1</v>
      </c>
      <c r="D38" s="228">
        <v>2</v>
      </c>
      <c r="E38" s="228">
        <v>47</v>
      </c>
      <c r="F38" s="228">
        <v>40</v>
      </c>
      <c r="G38" s="228">
        <v>46</v>
      </c>
      <c r="H38" s="228">
        <v>36</v>
      </c>
      <c r="I38" s="228">
        <v>234389</v>
      </c>
      <c r="J38" s="228">
        <v>203351</v>
      </c>
      <c r="K38" s="228">
        <v>93194</v>
      </c>
      <c r="L38" s="228">
        <v>56544</v>
      </c>
      <c r="M38" s="239">
        <v>50837</v>
      </c>
    </row>
    <row r="39" spans="1:13" ht="15.75">
      <c r="A39" s="222">
        <v>29</v>
      </c>
      <c r="B39" s="229" t="s">
        <v>63</v>
      </c>
      <c r="C39" s="228"/>
      <c r="D39" s="228"/>
      <c r="E39" s="228"/>
      <c r="F39" s="228"/>
      <c r="G39" s="228"/>
      <c r="H39" s="228"/>
      <c r="I39" s="228"/>
      <c r="J39" s="228"/>
      <c r="K39" s="238"/>
      <c r="L39" s="238"/>
      <c r="M39" s="239">
        <f t="shared" si="1"/>
        <v>0</v>
      </c>
    </row>
    <row r="40" spans="1:13" ht="31.5">
      <c r="A40" s="222">
        <v>30</v>
      </c>
      <c r="B40" s="229" t="s">
        <v>64</v>
      </c>
      <c r="C40" s="228">
        <v>1</v>
      </c>
      <c r="D40" s="228">
        <v>0</v>
      </c>
      <c r="E40" s="228">
        <v>16</v>
      </c>
      <c r="F40" s="228">
        <v>0</v>
      </c>
      <c r="G40" s="228">
        <v>14</v>
      </c>
      <c r="H40" s="228">
        <v>0</v>
      </c>
      <c r="I40" s="228">
        <v>85088</v>
      </c>
      <c r="J40" s="228">
        <v>0</v>
      </c>
      <c r="K40" s="228"/>
      <c r="L40" s="238"/>
      <c r="M40" s="239">
        <f t="shared" si="1"/>
        <v>0</v>
      </c>
    </row>
    <row r="41" spans="1:13" ht="31.5">
      <c r="A41" s="222">
        <v>31</v>
      </c>
      <c r="B41" s="229" t="s">
        <v>65</v>
      </c>
      <c r="C41" s="228"/>
      <c r="D41" s="228"/>
      <c r="E41" s="228"/>
      <c r="F41" s="228"/>
      <c r="G41" s="228"/>
      <c r="H41" s="228"/>
      <c r="I41" s="228"/>
      <c r="J41" s="228"/>
      <c r="K41" s="238"/>
      <c r="L41" s="238"/>
      <c r="M41" s="239">
        <f t="shared" si="1"/>
        <v>0</v>
      </c>
    </row>
    <row r="42" spans="1:13" ht="31.5">
      <c r="A42" s="222">
        <v>32</v>
      </c>
      <c r="B42" s="229" t="s">
        <v>66</v>
      </c>
      <c r="C42" s="228">
        <v>1</v>
      </c>
      <c r="D42" s="228"/>
      <c r="E42" s="228">
        <v>41</v>
      </c>
      <c r="F42" s="228"/>
      <c r="G42" s="228">
        <v>37</v>
      </c>
      <c r="H42" s="228"/>
      <c r="I42" s="228">
        <v>177800</v>
      </c>
      <c r="J42" s="228"/>
      <c r="K42" s="238"/>
      <c r="L42" s="238"/>
      <c r="M42" s="239"/>
    </row>
    <row r="43" spans="1:13" ht="31.5">
      <c r="A43" s="222">
        <v>33</v>
      </c>
      <c r="B43" s="229" t="s">
        <v>67</v>
      </c>
      <c r="C43" s="228">
        <v>1</v>
      </c>
      <c r="D43" s="228"/>
      <c r="E43" s="228">
        <v>14</v>
      </c>
      <c r="F43" s="228"/>
      <c r="G43" s="228">
        <v>10</v>
      </c>
      <c r="H43" s="228"/>
      <c r="I43" s="228">
        <v>273498</v>
      </c>
      <c r="J43" s="228"/>
      <c r="K43" s="238">
        <v>27350</v>
      </c>
      <c r="L43" s="238"/>
      <c r="M43" s="239">
        <v>27350</v>
      </c>
    </row>
    <row r="44" spans="1:13" ht="31.5">
      <c r="A44" s="222">
        <v>34</v>
      </c>
      <c r="B44" s="229" t="s">
        <v>68</v>
      </c>
      <c r="C44" s="228">
        <v>1</v>
      </c>
      <c r="D44" s="228">
        <v>0</v>
      </c>
      <c r="E44" s="228">
        <v>47</v>
      </c>
      <c r="F44" s="228">
        <v>0</v>
      </c>
      <c r="G44" s="228">
        <v>42</v>
      </c>
      <c r="H44" s="228">
        <v>0</v>
      </c>
      <c r="I44" s="228">
        <v>68136</v>
      </c>
      <c r="J44" s="228">
        <v>0</v>
      </c>
      <c r="K44" s="228">
        <v>2490730</v>
      </c>
      <c r="L44" s="228">
        <v>0</v>
      </c>
      <c r="M44" s="239">
        <f t="shared" si="1"/>
        <v>2490730</v>
      </c>
    </row>
    <row r="45" spans="1:13" ht="15.75">
      <c r="A45" s="222">
        <v>35</v>
      </c>
      <c r="B45" s="229" t="s">
        <v>69</v>
      </c>
      <c r="C45" s="228">
        <v>1</v>
      </c>
      <c r="D45" s="228">
        <v>0</v>
      </c>
      <c r="E45" s="228">
        <v>1</v>
      </c>
      <c r="F45" s="228">
        <v>0</v>
      </c>
      <c r="G45" s="228">
        <v>1</v>
      </c>
      <c r="H45" s="228">
        <v>0</v>
      </c>
      <c r="I45" s="228">
        <v>7140</v>
      </c>
      <c r="J45" s="228"/>
      <c r="K45" s="228">
        <v>6426</v>
      </c>
      <c r="L45" s="238"/>
      <c r="M45" s="239">
        <f t="shared" si="1"/>
        <v>6426</v>
      </c>
    </row>
    <row r="46" spans="1:13" ht="31.5">
      <c r="A46" s="222">
        <v>36</v>
      </c>
      <c r="B46" s="223" t="s">
        <v>70</v>
      </c>
      <c r="C46" s="228"/>
      <c r="D46" s="228"/>
      <c r="E46" s="228"/>
      <c r="F46" s="228"/>
      <c r="G46" s="228"/>
      <c r="H46" s="228"/>
      <c r="I46" s="228"/>
      <c r="J46" s="228"/>
      <c r="K46" s="238"/>
      <c r="L46" s="238"/>
      <c r="M46" s="239">
        <f t="shared" si="1"/>
        <v>0</v>
      </c>
    </row>
    <row r="47" spans="1:13" ht="15.75">
      <c r="A47" s="222">
        <v>37</v>
      </c>
      <c r="B47" s="223" t="s">
        <v>71</v>
      </c>
      <c r="C47" s="228">
        <v>1</v>
      </c>
      <c r="D47" s="228"/>
      <c r="E47" s="228">
        <v>61</v>
      </c>
      <c r="F47" s="228"/>
      <c r="G47" s="228">
        <v>40</v>
      </c>
      <c r="H47" s="228"/>
      <c r="I47" s="228">
        <v>139</v>
      </c>
      <c r="J47" s="228"/>
      <c r="K47" s="238">
        <v>14000</v>
      </c>
      <c r="L47" s="238"/>
      <c r="M47" s="239">
        <f t="shared" si="1"/>
        <v>14000</v>
      </c>
    </row>
    <row r="48" spans="1:13" ht="31.5">
      <c r="A48" s="230">
        <v>38</v>
      </c>
      <c r="B48" s="226" t="s">
        <v>72</v>
      </c>
      <c r="C48" s="231">
        <v>1</v>
      </c>
      <c r="D48" s="231">
        <v>0</v>
      </c>
      <c r="E48" s="231">
        <v>166</v>
      </c>
      <c r="F48" s="231">
        <v>0</v>
      </c>
      <c r="G48" s="231">
        <v>35</v>
      </c>
      <c r="H48" s="231">
        <v>0</v>
      </c>
      <c r="I48" s="231">
        <v>221389</v>
      </c>
      <c r="J48" s="231">
        <v>0</v>
      </c>
      <c r="K48" s="231">
        <v>578241</v>
      </c>
      <c r="L48" s="231">
        <v>0</v>
      </c>
      <c r="M48" s="239">
        <f t="shared" si="1"/>
        <v>578241</v>
      </c>
    </row>
    <row r="49" spans="1:13" ht="15.75">
      <c r="A49" s="222">
        <v>39</v>
      </c>
      <c r="B49" s="223" t="s">
        <v>73</v>
      </c>
      <c r="C49" s="228"/>
      <c r="D49" s="228"/>
      <c r="E49" s="228"/>
      <c r="F49" s="228"/>
      <c r="G49" s="228"/>
      <c r="H49" s="228"/>
      <c r="I49" s="228"/>
      <c r="J49" s="228"/>
      <c r="K49" s="238"/>
      <c r="L49" s="238"/>
      <c r="M49" s="239">
        <f t="shared" si="1"/>
        <v>0</v>
      </c>
    </row>
    <row r="50" spans="1:13" ht="31.5">
      <c r="A50" s="222">
        <v>40</v>
      </c>
      <c r="B50" s="223" t="s">
        <v>74</v>
      </c>
      <c r="C50" s="228">
        <v>1</v>
      </c>
      <c r="D50" s="228">
        <v>0</v>
      </c>
      <c r="E50" s="228">
        <v>11</v>
      </c>
      <c r="F50" s="228">
        <v>0</v>
      </c>
      <c r="G50" s="228">
        <v>5</v>
      </c>
      <c r="H50" s="228">
        <v>0</v>
      </c>
      <c r="I50" s="228">
        <v>58635</v>
      </c>
      <c r="J50" s="228">
        <v>0</v>
      </c>
      <c r="K50" s="228">
        <v>231145</v>
      </c>
      <c r="L50" s="228">
        <v>0</v>
      </c>
      <c r="M50" s="239">
        <f t="shared" si="1"/>
        <v>231145</v>
      </c>
    </row>
    <row r="51" spans="1:13" ht="15.75">
      <c r="A51" s="222">
        <v>41</v>
      </c>
      <c r="B51" s="223" t="s">
        <v>75</v>
      </c>
      <c r="C51" s="228"/>
      <c r="D51" s="228"/>
      <c r="E51" s="228"/>
      <c r="F51" s="228"/>
      <c r="G51" s="228"/>
      <c r="H51" s="228"/>
      <c r="I51" s="228"/>
      <c r="J51" s="228"/>
      <c r="K51" s="238"/>
      <c r="L51" s="238"/>
      <c r="M51" s="239">
        <f t="shared" si="1"/>
        <v>0</v>
      </c>
    </row>
    <row r="52" spans="1:13" ht="31.5">
      <c r="A52" s="222">
        <v>42</v>
      </c>
      <c r="B52" s="223" t="s">
        <v>76</v>
      </c>
      <c r="C52" s="228">
        <v>1</v>
      </c>
      <c r="D52" s="228">
        <v>0</v>
      </c>
      <c r="E52" s="228">
        <v>15</v>
      </c>
      <c r="F52" s="228">
        <v>0</v>
      </c>
      <c r="G52" s="228">
        <v>11</v>
      </c>
      <c r="H52" s="228">
        <v>0</v>
      </c>
      <c r="I52" s="228">
        <v>40153</v>
      </c>
      <c r="J52" s="228">
        <v>0</v>
      </c>
      <c r="K52" s="228">
        <v>139009</v>
      </c>
      <c r="L52" s="228">
        <v>0</v>
      </c>
      <c r="M52" s="239">
        <v>139009</v>
      </c>
    </row>
    <row r="53" spans="1:13" ht="31.5">
      <c r="A53" s="222">
        <v>43</v>
      </c>
      <c r="B53" s="223" t="s">
        <v>77</v>
      </c>
      <c r="C53" s="228">
        <v>1</v>
      </c>
      <c r="D53" s="228">
        <v>0</v>
      </c>
      <c r="E53" s="228">
        <v>24</v>
      </c>
      <c r="F53" s="228">
        <v>0</v>
      </c>
      <c r="G53" s="228">
        <v>18</v>
      </c>
      <c r="H53" s="228">
        <v>0</v>
      </c>
      <c r="I53" s="228">
        <v>62401</v>
      </c>
      <c r="J53" s="228">
        <v>0</v>
      </c>
      <c r="K53" s="228">
        <v>62401</v>
      </c>
      <c r="L53" s="238"/>
      <c r="M53" s="239">
        <f t="shared" si="1"/>
        <v>62401</v>
      </c>
    </row>
    <row r="54" spans="1:13" ht="15.75">
      <c r="A54" s="222">
        <v>44</v>
      </c>
      <c r="B54" s="223" t="s">
        <v>78</v>
      </c>
      <c r="C54" s="228"/>
      <c r="D54" s="228"/>
      <c r="E54" s="228"/>
      <c r="F54" s="228"/>
      <c r="G54" s="228"/>
      <c r="H54" s="228"/>
      <c r="I54" s="228"/>
      <c r="J54" s="228"/>
      <c r="K54" s="238"/>
      <c r="L54" s="238"/>
      <c r="M54" s="239">
        <f t="shared" si="1"/>
        <v>0</v>
      </c>
    </row>
    <row r="55" spans="1:13" ht="15.75">
      <c r="A55" s="222">
        <v>45</v>
      </c>
      <c r="B55" s="223" t="s">
        <v>79</v>
      </c>
      <c r="C55" s="228"/>
      <c r="D55" s="228"/>
      <c r="E55" s="228"/>
      <c r="F55" s="228"/>
      <c r="G55" s="228"/>
      <c r="H55" s="228"/>
      <c r="I55" s="228"/>
      <c r="J55" s="228"/>
      <c r="K55" s="238"/>
      <c r="L55" s="238"/>
      <c r="M55" s="239">
        <f t="shared" si="1"/>
        <v>0</v>
      </c>
    </row>
    <row r="56" spans="1:13" ht="31.5">
      <c r="A56" s="222">
        <v>46</v>
      </c>
      <c r="B56" s="223" t="s">
        <v>80</v>
      </c>
      <c r="C56" s="228">
        <v>1</v>
      </c>
      <c r="D56" s="228">
        <v>0</v>
      </c>
      <c r="E56" s="228">
        <v>10</v>
      </c>
      <c r="F56" s="228"/>
      <c r="G56" s="228">
        <v>6</v>
      </c>
      <c r="H56" s="228"/>
      <c r="I56" s="228">
        <v>19854408</v>
      </c>
      <c r="J56" s="228"/>
      <c r="K56" s="238">
        <v>3970881</v>
      </c>
      <c r="L56" s="238"/>
      <c r="M56" s="239">
        <f t="shared" si="1"/>
        <v>3970881</v>
      </c>
    </row>
    <row r="57" spans="1:13" ht="31.5">
      <c r="A57" s="222">
        <v>47</v>
      </c>
      <c r="B57" s="223" t="s">
        <v>81</v>
      </c>
      <c r="C57" s="228">
        <v>1</v>
      </c>
      <c r="D57" s="228"/>
      <c r="E57" s="228">
        <v>39</v>
      </c>
      <c r="F57" s="228"/>
      <c r="G57" s="228">
        <v>19</v>
      </c>
      <c r="H57" s="228"/>
      <c r="I57" s="228">
        <v>141919</v>
      </c>
      <c r="J57" s="228"/>
      <c r="K57" s="238">
        <v>28383</v>
      </c>
      <c r="L57" s="238"/>
      <c r="M57" s="239">
        <f t="shared" si="1"/>
        <v>28383</v>
      </c>
    </row>
    <row r="58" spans="1:13" ht="31.5">
      <c r="A58" s="222">
        <v>48</v>
      </c>
      <c r="B58" s="223" t="s">
        <v>82</v>
      </c>
      <c r="C58" s="228"/>
      <c r="D58" s="228"/>
      <c r="E58" s="228"/>
      <c r="F58" s="228"/>
      <c r="G58" s="228"/>
      <c r="H58" s="228"/>
      <c r="I58" s="228"/>
      <c r="J58" s="228"/>
      <c r="K58" s="238"/>
      <c r="L58" s="238"/>
      <c r="M58" s="239">
        <f t="shared" si="1"/>
        <v>0</v>
      </c>
    </row>
    <row r="59" spans="1:13" ht="31.5">
      <c r="A59" s="222">
        <v>49</v>
      </c>
      <c r="B59" s="223" t="s">
        <v>83</v>
      </c>
      <c r="C59" s="228">
        <v>1</v>
      </c>
      <c r="D59" s="228"/>
      <c r="E59" s="228">
        <v>65</v>
      </c>
      <c r="F59" s="228"/>
      <c r="G59" s="228">
        <v>56</v>
      </c>
      <c r="H59" s="228"/>
      <c r="I59" s="228">
        <v>404888</v>
      </c>
      <c r="J59" s="228"/>
      <c r="K59" s="238">
        <v>40488</v>
      </c>
      <c r="L59" s="238"/>
      <c r="M59" s="239">
        <f t="shared" si="1"/>
        <v>40488</v>
      </c>
    </row>
    <row r="60" spans="1:13" ht="31.5">
      <c r="A60" s="222">
        <v>50</v>
      </c>
      <c r="B60" s="223" t="s">
        <v>84</v>
      </c>
      <c r="C60" s="228">
        <v>1</v>
      </c>
      <c r="D60" s="228"/>
      <c r="E60" s="228">
        <v>65</v>
      </c>
      <c r="F60" s="228"/>
      <c r="G60" s="228">
        <v>59</v>
      </c>
      <c r="H60" s="228"/>
      <c r="I60" s="228">
        <v>356406</v>
      </c>
      <c r="J60" s="228"/>
      <c r="K60" s="238">
        <v>35640</v>
      </c>
      <c r="L60" s="238"/>
      <c r="M60" s="239">
        <f t="shared" si="1"/>
        <v>35640</v>
      </c>
    </row>
    <row r="61" spans="1:13" ht="31.5">
      <c r="A61" s="222">
        <v>51</v>
      </c>
      <c r="B61" s="223" t="s">
        <v>85</v>
      </c>
      <c r="C61" s="228">
        <v>1</v>
      </c>
      <c r="D61" s="228"/>
      <c r="E61" s="228">
        <v>93</v>
      </c>
      <c r="F61" s="228"/>
      <c r="G61" s="228">
        <v>5</v>
      </c>
      <c r="H61" s="228"/>
      <c r="I61" s="228">
        <v>173098</v>
      </c>
      <c r="J61" s="228"/>
      <c r="K61" s="238"/>
      <c r="L61" s="238"/>
      <c r="M61" s="239">
        <f t="shared" si="1"/>
        <v>0</v>
      </c>
    </row>
    <row r="62" spans="1:13" ht="15.75">
      <c r="A62" s="222">
        <v>52</v>
      </c>
      <c r="B62" s="223" t="s">
        <v>86</v>
      </c>
      <c r="C62" s="228"/>
      <c r="D62" s="228"/>
      <c r="E62" s="228"/>
      <c r="F62" s="228"/>
      <c r="G62" s="228"/>
      <c r="H62" s="228"/>
      <c r="I62" s="228"/>
      <c r="J62" s="228"/>
      <c r="K62" s="238"/>
      <c r="L62" s="238"/>
      <c r="M62" s="239">
        <f t="shared" si="1"/>
        <v>0</v>
      </c>
    </row>
    <row r="63" spans="1:13" ht="15.75">
      <c r="A63" s="222">
        <v>53</v>
      </c>
      <c r="B63" s="223" t="s">
        <v>87</v>
      </c>
      <c r="C63" s="228">
        <v>1</v>
      </c>
      <c r="D63" s="228">
        <v>0</v>
      </c>
      <c r="E63" s="228">
        <v>266</v>
      </c>
      <c r="F63" s="228"/>
      <c r="G63" s="228">
        <v>65</v>
      </c>
      <c r="H63" s="228"/>
      <c r="I63" s="228">
        <v>359269</v>
      </c>
      <c r="J63" s="228"/>
      <c r="K63" s="238">
        <v>359269</v>
      </c>
      <c r="L63" s="238"/>
      <c r="M63" s="239">
        <f t="shared" si="1"/>
        <v>359269</v>
      </c>
    </row>
    <row r="64" spans="1:13" ht="15.75">
      <c r="A64" s="222">
        <v>54</v>
      </c>
      <c r="B64" s="223" t="s">
        <v>88</v>
      </c>
      <c r="C64" s="228"/>
      <c r="D64" s="228"/>
      <c r="E64" s="228"/>
      <c r="F64" s="228"/>
      <c r="G64" s="228"/>
      <c r="H64" s="228"/>
      <c r="I64" s="228"/>
      <c r="J64" s="228"/>
      <c r="K64" s="238"/>
      <c r="L64" s="238"/>
      <c r="M64" s="239">
        <f t="shared" si="1"/>
        <v>0</v>
      </c>
    </row>
    <row r="65" spans="1:13" ht="31.5">
      <c r="A65" s="222">
        <v>55</v>
      </c>
      <c r="B65" s="223" t="s">
        <v>89</v>
      </c>
      <c r="C65" s="228">
        <v>1</v>
      </c>
      <c r="D65" s="228">
        <v>0</v>
      </c>
      <c r="E65" s="228">
        <v>20</v>
      </c>
      <c r="F65" s="228"/>
      <c r="G65" s="228">
        <v>9</v>
      </c>
      <c r="H65" s="228">
        <v>0</v>
      </c>
      <c r="I65" s="228">
        <v>116946</v>
      </c>
      <c r="J65" s="228">
        <v>0</v>
      </c>
      <c r="K65" s="228">
        <v>35083</v>
      </c>
      <c r="L65" s="228">
        <v>0</v>
      </c>
      <c r="M65" s="239">
        <f t="shared" si="1"/>
        <v>35083</v>
      </c>
    </row>
    <row r="66" spans="1:13" ht="15.75">
      <c r="A66" s="222">
        <v>56</v>
      </c>
      <c r="B66" s="223" t="s">
        <v>248</v>
      </c>
      <c r="C66" s="228">
        <v>1</v>
      </c>
      <c r="D66" s="228"/>
      <c r="E66" s="228">
        <v>150</v>
      </c>
      <c r="F66" s="228"/>
      <c r="G66" s="228">
        <v>143</v>
      </c>
      <c r="H66" s="228"/>
      <c r="I66" s="228">
        <v>353257</v>
      </c>
      <c r="J66" s="228"/>
      <c r="K66" s="238">
        <v>35325</v>
      </c>
      <c r="L66" s="228">
        <v>0</v>
      </c>
      <c r="M66" s="239">
        <f t="shared" si="1"/>
        <v>35325</v>
      </c>
    </row>
    <row r="67" spans="1:13" ht="31.5">
      <c r="A67" s="222">
        <v>57</v>
      </c>
      <c r="B67" s="223" t="s">
        <v>91</v>
      </c>
      <c r="C67" s="228">
        <v>1</v>
      </c>
      <c r="D67" s="228">
        <v>0</v>
      </c>
      <c r="E67" s="228">
        <v>18</v>
      </c>
      <c r="F67" s="228"/>
      <c r="G67" s="228">
        <v>18</v>
      </c>
      <c r="H67" s="228"/>
      <c r="I67" s="228">
        <v>120000</v>
      </c>
      <c r="J67" s="228"/>
      <c r="K67" s="238">
        <v>24000</v>
      </c>
      <c r="L67" s="238"/>
      <c r="M67" s="239">
        <f t="shared" si="1"/>
        <v>24000</v>
      </c>
    </row>
    <row r="68" spans="1:13" ht="31.5">
      <c r="A68" s="222">
        <v>0</v>
      </c>
      <c r="B68" s="223" t="s">
        <v>92</v>
      </c>
      <c r="C68" s="228">
        <v>1</v>
      </c>
      <c r="D68" s="228">
        <v>1</v>
      </c>
      <c r="E68" s="228">
        <v>74</v>
      </c>
      <c r="F68" s="228">
        <v>93</v>
      </c>
      <c r="G68" s="228">
        <v>21</v>
      </c>
      <c r="H68" s="228">
        <v>16</v>
      </c>
      <c r="I68" s="228">
        <v>3597</v>
      </c>
      <c r="J68" s="228">
        <v>119836</v>
      </c>
      <c r="K68" s="228">
        <v>0</v>
      </c>
      <c r="L68" s="228">
        <v>15903</v>
      </c>
      <c r="M68" s="239">
        <f t="shared" si="1"/>
        <v>15903</v>
      </c>
    </row>
    <row r="69" spans="1:13" ht="15.75">
      <c r="A69" s="222">
        <v>59</v>
      </c>
      <c r="B69" s="223" t="s">
        <v>93</v>
      </c>
      <c r="C69" s="228">
        <v>1</v>
      </c>
      <c r="D69" s="228"/>
      <c r="E69" s="228">
        <v>142</v>
      </c>
      <c r="F69" s="228">
        <v>0</v>
      </c>
      <c r="G69" s="228">
        <v>21</v>
      </c>
      <c r="H69" s="228">
        <v>0</v>
      </c>
      <c r="I69" s="228">
        <v>118929</v>
      </c>
      <c r="J69" s="228">
        <v>0</v>
      </c>
      <c r="K69" s="228">
        <v>11892</v>
      </c>
      <c r="L69" s="228">
        <v>0</v>
      </c>
      <c r="M69" s="239">
        <v>11892</v>
      </c>
    </row>
    <row r="70" spans="1:13" ht="31.5">
      <c r="A70" s="222">
        <v>60</v>
      </c>
      <c r="B70" s="223" t="s">
        <v>94</v>
      </c>
      <c r="C70" s="228">
        <v>1</v>
      </c>
      <c r="D70" s="228">
        <v>0</v>
      </c>
      <c r="E70" s="228">
        <v>25</v>
      </c>
      <c r="F70" s="228">
        <v>0</v>
      </c>
      <c r="G70" s="228">
        <v>22</v>
      </c>
      <c r="H70" s="228">
        <v>0</v>
      </c>
      <c r="I70" s="228">
        <v>1150032</v>
      </c>
      <c r="J70" s="228">
        <v>0</v>
      </c>
      <c r="K70" s="228">
        <v>16704</v>
      </c>
      <c r="L70" s="238"/>
      <c r="M70" s="239">
        <f t="shared" si="1"/>
        <v>16704</v>
      </c>
    </row>
    <row r="71" spans="1:13" ht="31.5">
      <c r="A71" s="222">
        <v>61</v>
      </c>
      <c r="B71" s="223" t="s">
        <v>95</v>
      </c>
      <c r="C71" s="228"/>
      <c r="D71" s="228"/>
      <c r="E71" s="228">
        <v>207</v>
      </c>
      <c r="F71" s="228"/>
      <c r="G71" s="228">
        <v>32</v>
      </c>
      <c r="H71" s="228"/>
      <c r="I71" s="228">
        <v>232074</v>
      </c>
      <c r="J71" s="228"/>
      <c r="K71" s="238">
        <v>0</v>
      </c>
      <c r="L71" s="238"/>
      <c r="M71" s="239">
        <v>14875</v>
      </c>
    </row>
    <row r="72" spans="1:13" ht="31.5">
      <c r="A72" s="222">
        <v>62</v>
      </c>
      <c r="B72" s="223" t="s">
        <v>96</v>
      </c>
      <c r="C72" s="228">
        <v>1</v>
      </c>
      <c r="D72" s="228">
        <v>1</v>
      </c>
      <c r="E72" s="228">
        <v>34</v>
      </c>
      <c r="F72" s="228"/>
      <c r="G72" s="228">
        <v>34</v>
      </c>
      <c r="H72" s="228"/>
      <c r="I72" s="228">
        <v>71243</v>
      </c>
      <c r="J72" s="228"/>
      <c r="K72" s="238">
        <v>71243</v>
      </c>
      <c r="L72" s="238"/>
      <c r="M72" s="239">
        <v>71243</v>
      </c>
    </row>
    <row r="73" spans="1:13" ht="15.75">
      <c r="A73" s="222">
        <v>63</v>
      </c>
      <c r="B73" s="223" t="s">
        <v>97</v>
      </c>
      <c r="C73" s="228">
        <v>1</v>
      </c>
      <c r="D73" s="228">
        <v>0</v>
      </c>
      <c r="E73" s="228">
        <v>23</v>
      </c>
      <c r="F73" s="228"/>
      <c r="G73" s="228">
        <v>20</v>
      </c>
      <c r="H73" s="228"/>
      <c r="I73" s="228">
        <v>194510</v>
      </c>
      <c r="J73" s="228"/>
      <c r="K73" s="238">
        <v>89846</v>
      </c>
      <c r="L73" s="238"/>
      <c r="M73" s="239">
        <f t="shared" si="1"/>
        <v>89846</v>
      </c>
    </row>
    <row r="74" spans="1:13" ht="13.5" thickBot="1">
      <c r="A74" s="423" t="s">
        <v>98</v>
      </c>
      <c r="B74" s="424"/>
      <c r="C74" s="232">
        <f aca="true" t="shared" si="2" ref="C74:M74">SUM(C11:C73)</f>
        <v>48</v>
      </c>
      <c r="D74" s="232">
        <f t="shared" si="2"/>
        <v>40</v>
      </c>
      <c r="E74" s="232">
        <f t="shared" si="2"/>
        <v>4054</v>
      </c>
      <c r="F74" s="232">
        <f t="shared" si="2"/>
        <v>185</v>
      </c>
      <c r="G74" s="232">
        <f t="shared" si="2"/>
        <v>1817</v>
      </c>
      <c r="H74" s="232">
        <f t="shared" si="2"/>
        <v>69</v>
      </c>
      <c r="I74" s="232">
        <f t="shared" si="2"/>
        <v>65464985</v>
      </c>
      <c r="J74" s="232">
        <f t="shared" si="2"/>
        <v>417887</v>
      </c>
      <c r="K74" s="240">
        <f t="shared" si="2"/>
        <v>11781492</v>
      </c>
      <c r="L74" s="240">
        <f t="shared" si="2"/>
        <v>81173</v>
      </c>
      <c r="M74" s="241">
        <f t="shared" si="2"/>
        <v>11778639</v>
      </c>
    </row>
    <row r="77" spans="1:12" ht="19.5">
      <c r="A77" s="169" t="s">
        <v>99</v>
      </c>
      <c r="C77" s="170"/>
      <c r="D77" s="171"/>
      <c r="E77" s="171"/>
      <c r="F77" s="171"/>
      <c r="G77" s="171"/>
      <c r="H77" s="171"/>
      <c r="I77" s="175"/>
      <c r="J77" s="175"/>
      <c r="K77" s="170"/>
      <c r="L77" s="34"/>
    </row>
    <row r="78" spans="1:13" ht="18.75">
      <c r="A78" s="335" t="s">
        <v>100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</row>
    <row r="79" spans="1:13" ht="18.75">
      <c r="A79" s="335" t="s">
        <v>101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</row>
  </sheetData>
  <sheetProtection/>
  <mergeCells count="15">
    <mergeCell ref="C7:M7"/>
    <mergeCell ref="A3:M3"/>
    <mergeCell ref="A2:M2"/>
    <mergeCell ref="A1:D1"/>
    <mergeCell ref="A4:J4"/>
    <mergeCell ref="A7:A10"/>
    <mergeCell ref="B7:B10"/>
    <mergeCell ref="C8:D8"/>
    <mergeCell ref="E8:F8"/>
    <mergeCell ref="G8:H8"/>
    <mergeCell ref="K8:M8"/>
    <mergeCell ref="A78:M78"/>
    <mergeCell ref="A79:M79"/>
    <mergeCell ref="I8:J8"/>
    <mergeCell ref="A74:B74"/>
  </mergeCells>
  <printOptions/>
  <pageMargins left="0.5" right="0.5" top="1" bottom="0.5" header="0" footer="0"/>
  <pageSetup horizontalDpi="600" verticalDpi="600" orientation="landscape" paperSize="9" r:id="rId1"/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61">
      <selection activeCell="F87" sqref="F87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7.28125" style="0" customWidth="1"/>
    <col min="4" max="4" width="7.00390625" style="0" customWidth="1"/>
    <col min="5" max="5" width="6.421875" style="0" customWidth="1"/>
    <col min="6" max="6" width="7.8515625" style="0" customWidth="1"/>
    <col min="7" max="7" width="7.574218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7.57421875" style="0" customWidth="1"/>
    <col min="12" max="12" width="8.00390625" style="0" customWidth="1"/>
  </cols>
  <sheetData>
    <row r="1" spans="1:12" ht="53.25" customHeight="1">
      <c r="A1" s="339" t="s">
        <v>279</v>
      </c>
      <c r="B1" s="339"/>
      <c r="C1" s="339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401" t="s">
        <v>269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16.5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8.75">
      <c r="A4" s="341" t="s">
        <v>230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2.75">
      <c r="A5" s="167"/>
      <c r="B5" s="5"/>
      <c r="C5" s="147"/>
      <c r="D5" s="219"/>
      <c r="E5" s="219"/>
      <c r="F5" s="219"/>
      <c r="G5" s="147"/>
      <c r="H5" s="147"/>
      <c r="I5" s="147"/>
      <c r="J5" s="147"/>
      <c r="K5" s="147"/>
      <c r="L5" s="147"/>
    </row>
    <row r="6" spans="1:12" ht="13.5" thickBot="1">
      <c r="A6" s="167"/>
      <c r="B6" s="5"/>
      <c r="C6" s="147"/>
      <c r="D6" s="219"/>
      <c r="E6" s="219"/>
      <c r="F6" s="219"/>
      <c r="G6" s="147"/>
      <c r="H6" s="147"/>
      <c r="I6" s="147"/>
      <c r="J6" s="147"/>
      <c r="K6" s="147"/>
      <c r="L6" s="147"/>
    </row>
    <row r="7" spans="1:12" ht="12.75">
      <c r="A7" s="435" t="s">
        <v>1</v>
      </c>
      <c r="B7" s="348" t="s">
        <v>2</v>
      </c>
      <c r="C7" s="389" t="s">
        <v>270</v>
      </c>
      <c r="D7" s="389"/>
      <c r="E7" s="389"/>
      <c r="F7" s="389"/>
      <c r="G7" s="389"/>
      <c r="H7" s="389"/>
      <c r="I7" s="389"/>
      <c r="J7" s="389"/>
      <c r="K7" s="389"/>
      <c r="L7" s="437"/>
    </row>
    <row r="8" spans="1:12" ht="12.75">
      <c r="A8" s="436"/>
      <c r="B8" s="333"/>
      <c r="C8" s="382" t="s">
        <v>271</v>
      </c>
      <c r="D8" s="382"/>
      <c r="E8" s="382"/>
      <c r="F8" s="382"/>
      <c r="G8" s="382"/>
      <c r="H8" s="382" t="s">
        <v>272</v>
      </c>
      <c r="I8" s="382"/>
      <c r="J8" s="382"/>
      <c r="K8" s="382"/>
      <c r="L8" s="431"/>
    </row>
    <row r="9" spans="1:12" ht="33.75">
      <c r="A9" s="436"/>
      <c r="B9" s="333"/>
      <c r="C9" s="21" t="s">
        <v>273</v>
      </c>
      <c r="D9" s="176" t="s">
        <v>274</v>
      </c>
      <c r="E9" s="21" t="s">
        <v>275</v>
      </c>
      <c r="F9" s="21" t="s">
        <v>158</v>
      </c>
      <c r="G9" s="181" t="s">
        <v>14</v>
      </c>
      <c r="H9" s="21" t="s">
        <v>273</v>
      </c>
      <c r="I9" s="176" t="s">
        <v>274</v>
      </c>
      <c r="J9" s="21" t="s">
        <v>275</v>
      </c>
      <c r="K9" s="21" t="s">
        <v>158</v>
      </c>
      <c r="L9" s="275" t="s">
        <v>14</v>
      </c>
    </row>
    <row r="10" spans="1:12" ht="22.5">
      <c r="A10" s="436"/>
      <c r="B10" s="333"/>
      <c r="C10" s="233">
        <v>12</v>
      </c>
      <c r="D10" s="233">
        <v>13</v>
      </c>
      <c r="E10" s="233">
        <v>14</v>
      </c>
      <c r="F10" s="233">
        <v>15</v>
      </c>
      <c r="G10" s="233" t="s">
        <v>276</v>
      </c>
      <c r="H10" s="233">
        <v>17</v>
      </c>
      <c r="I10" s="233">
        <v>18</v>
      </c>
      <c r="J10" s="233">
        <v>19</v>
      </c>
      <c r="K10" s="233">
        <v>20</v>
      </c>
      <c r="L10" s="276" t="s">
        <v>277</v>
      </c>
    </row>
    <row r="11" spans="1:12" ht="12.75">
      <c r="A11" s="277">
        <v>1</v>
      </c>
      <c r="B11" s="273" t="s">
        <v>35</v>
      </c>
      <c r="C11" s="224">
        <v>12</v>
      </c>
      <c r="D11" s="224">
        <v>3</v>
      </c>
      <c r="E11" s="224">
        <v>9</v>
      </c>
      <c r="F11" s="224">
        <v>0</v>
      </c>
      <c r="G11" s="224">
        <f>C11+D11+E11+F11</f>
        <v>24</v>
      </c>
      <c r="H11" s="224">
        <v>0</v>
      </c>
      <c r="I11" s="224">
        <v>0</v>
      </c>
      <c r="J11" s="224">
        <v>0</v>
      </c>
      <c r="K11" s="224">
        <v>28</v>
      </c>
      <c r="L11" s="278">
        <f>H11+I11+J11+K11</f>
        <v>28</v>
      </c>
    </row>
    <row r="12" spans="1:12" ht="12.75">
      <c r="A12" s="279">
        <v>2</v>
      </c>
      <c r="B12" s="274" t="s">
        <v>36</v>
      </c>
      <c r="C12" s="234">
        <v>4</v>
      </c>
      <c r="D12" s="234">
        <v>1</v>
      </c>
      <c r="E12" s="234">
        <v>3</v>
      </c>
      <c r="F12" s="234">
        <v>22</v>
      </c>
      <c r="G12" s="224">
        <v>30</v>
      </c>
      <c r="H12" s="234"/>
      <c r="I12" s="234"/>
      <c r="J12" s="234">
        <v>3</v>
      </c>
      <c r="K12" s="234">
        <v>9</v>
      </c>
      <c r="L12" s="278">
        <f>H12+I12+J12+K12</f>
        <v>12</v>
      </c>
    </row>
    <row r="13" spans="1:12" ht="12.75">
      <c r="A13" s="277">
        <v>3</v>
      </c>
      <c r="B13" s="273" t="s">
        <v>37</v>
      </c>
      <c r="C13" s="235">
        <v>13</v>
      </c>
      <c r="D13" s="235">
        <v>2</v>
      </c>
      <c r="E13" s="235">
        <v>4</v>
      </c>
      <c r="F13" s="235">
        <v>29</v>
      </c>
      <c r="G13" s="224">
        <f>C13+D13+E13+F13</f>
        <v>48</v>
      </c>
      <c r="H13" s="235">
        <v>1</v>
      </c>
      <c r="I13" s="235">
        <v>0</v>
      </c>
      <c r="J13" s="235">
        <v>0</v>
      </c>
      <c r="K13" s="235">
        <v>0</v>
      </c>
      <c r="L13" s="278">
        <f>H13+I13+J13+K13</f>
        <v>1</v>
      </c>
    </row>
    <row r="14" spans="1:12" ht="12.75">
      <c r="A14" s="277">
        <v>4</v>
      </c>
      <c r="B14" s="273" t="s">
        <v>38</v>
      </c>
      <c r="C14" s="235">
        <v>1</v>
      </c>
      <c r="D14" s="235">
        <v>1</v>
      </c>
      <c r="E14" s="235">
        <v>1</v>
      </c>
      <c r="F14" s="235">
        <v>1</v>
      </c>
      <c r="G14" s="224">
        <v>4</v>
      </c>
      <c r="H14" s="235"/>
      <c r="I14" s="235"/>
      <c r="J14" s="235">
        <v>101</v>
      </c>
      <c r="K14" s="235"/>
      <c r="L14" s="278">
        <v>101</v>
      </c>
    </row>
    <row r="15" spans="1:12" ht="12.75">
      <c r="A15" s="277">
        <v>5</v>
      </c>
      <c r="B15" s="273" t="s">
        <v>39</v>
      </c>
      <c r="C15" s="235">
        <v>3</v>
      </c>
      <c r="D15" s="235">
        <v>5</v>
      </c>
      <c r="E15" s="235">
        <v>5</v>
      </c>
      <c r="F15" s="235">
        <v>15</v>
      </c>
      <c r="G15" s="224">
        <v>28</v>
      </c>
      <c r="H15" s="235">
        <v>576</v>
      </c>
      <c r="I15" s="235">
        <v>15</v>
      </c>
      <c r="J15" s="235">
        <v>424</v>
      </c>
      <c r="K15" s="235">
        <v>0</v>
      </c>
      <c r="L15" s="278">
        <f>H15+I15+J15+K15</f>
        <v>1015</v>
      </c>
    </row>
    <row r="16" spans="1:12" ht="12.75">
      <c r="A16" s="277">
        <v>6</v>
      </c>
      <c r="B16" s="273" t="s">
        <v>40</v>
      </c>
      <c r="C16" s="235">
        <v>4</v>
      </c>
      <c r="D16" s="235">
        <v>5</v>
      </c>
      <c r="E16" s="235">
        <v>10</v>
      </c>
      <c r="F16" s="235">
        <v>0</v>
      </c>
      <c r="G16" s="224">
        <f>C16+D16+E16+F16</f>
        <v>19</v>
      </c>
      <c r="H16" s="235">
        <v>28</v>
      </c>
      <c r="I16" s="235">
        <v>7</v>
      </c>
      <c r="J16" s="235">
        <v>492</v>
      </c>
      <c r="K16" s="235">
        <v>0</v>
      </c>
      <c r="L16" s="278">
        <f>H16+I16+J16+K16</f>
        <v>527</v>
      </c>
    </row>
    <row r="17" spans="1:12" ht="12.75">
      <c r="A17" s="277">
        <v>7</v>
      </c>
      <c r="B17" s="273" t="s">
        <v>41</v>
      </c>
      <c r="C17" s="235"/>
      <c r="D17" s="235"/>
      <c r="E17" s="235"/>
      <c r="F17" s="235"/>
      <c r="G17" s="224"/>
      <c r="H17" s="235"/>
      <c r="I17" s="235"/>
      <c r="J17" s="235"/>
      <c r="K17" s="235"/>
      <c r="L17" s="278"/>
    </row>
    <row r="18" spans="1:12" ht="12.75">
      <c r="A18" s="277">
        <v>8</v>
      </c>
      <c r="B18" s="273" t="s">
        <v>42</v>
      </c>
      <c r="C18" s="235">
        <v>38</v>
      </c>
      <c r="D18" s="235">
        <v>2</v>
      </c>
      <c r="E18" s="235">
        <v>9</v>
      </c>
      <c r="F18" s="235">
        <v>29</v>
      </c>
      <c r="G18" s="224">
        <v>78</v>
      </c>
      <c r="H18" s="235"/>
      <c r="I18" s="235"/>
      <c r="J18" s="235"/>
      <c r="K18" s="235"/>
      <c r="L18" s="278">
        <f>H18+I18+J18+K18</f>
        <v>0</v>
      </c>
    </row>
    <row r="19" spans="1:12" ht="12.75">
      <c r="A19" s="277">
        <v>9</v>
      </c>
      <c r="B19" s="273" t="s">
        <v>43</v>
      </c>
      <c r="C19" s="235">
        <v>17</v>
      </c>
      <c r="D19" s="235">
        <v>4</v>
      </c>
      <c r="E19" s="235">
        <v>8</v>
      </c>
      <c r="F19" s="235">
        <v>0</v>
      </c>
      <c r="G19" s="224">
        <f>C19+D19+E19+F19</f>
        <v>29</v>
      </c>
      <c r="H19" s="235"/>
      <c r="I19" s="235"/>
      <c r="J19" s="235"/>
      <c r="K19" s="235"/>
      <c r="L19" s="278">
        <f>H19+I19+J19+K19</f>
        <v>0</v>
      </c>
    </row>
    <row r="20" spans="1:12" ht="12.75">
      <c r="A20" s="277">
        <v>10</v>
      </c>
      <c r="B20" s="273" t="s">
        <v>44</v>
      </c>
      <c r="C20" s="235">
        <v>12</v>
      </c>
      <c r="D20" s="235">
        <v>13</v>
      </c>
      <c r="E20" s="235">
        <v>9</v>
      </c>
      <c r="F20" s="235">
        <v>11</v>
      </c>
      <c r="G20" s="224">
        <f>C20+D20+E20+F20</f>
        <v>45</v>
      </c>
      <c r="H20" s="235">
        <v>12</v>
      </c>
      <c r="I20" s="235">
        <v>13</v>
      </c>
      <c r="J20" s="235">
        <v>9</v>
      </c>
      <c r="K20" s="235">
        <v>11</v>
      </c>
      <c r="L20" s="278">
        <f>H20+I20+J20+K20</f>
        <v>45</v>
      </c>
    </row>
    <row r="21" spans="1:12" ht="12.75">
      <c r="A21" s="277">
        <v>11</v>
      </c>
      <c r="B21" s="273" t="s">
        <v>45</v>
      </c>
      <c r="C21" s="235">
        <v>25</v>
      </c>
      <c r="D21" s="235">
        <v>3</v>
      </c>
      <c r="E21" s="235">
        <v>7</v>
      </c>
      <c r="F21" s="235">
        <v>16</v>
      </c>
      <c r="G21" s="224">
        <f>C21+D21+E21+F21</f>
        <v>51</v>
      </c>
      <c r="H21" s="235">
        <v>23</v>
      </c>
      <c r="I21" s="235">
        <v>3</v>
      </c>
      <c r="J21" s="235"/>
      <c r="K21" s="235">
        <v>16</v>
      </c>
      <c r="L21" s="278">
        <v>42</v>
      </c>
    </row>
    <row r="22" spans="1:12" ht="12.75">
      <c r="A22" s="277">
        <v>12</v>
      </c>
      <c r="B22" s="273" t="s">
        <v>46</v>
      </c>
      <c r="C22" s="235">
        <v>3</v>
      </c>
      <c r="D22" s="235">
        <v>4</v>
      </c>
      <c r="E22" s="235">
        <v>9</v>
      </c>
      <c r="F22" s="235">
        <v>29</v>
      </c>
      <c r="G22" s="224">
        <f>C22+D22+E22+F22</f>
        <v>45</v>
      </c>
      <c r="H22" s="235">
        <v>1</v>
      </c>
      <c r="I22" s="235">
        <v>0</v>
      </c>
      <c r="J22" s="235">
        <v>0</v>
      </c>
      <c r="K22" s="235">
        <v>0</v>
      </c>
      <c r="L22" s="278">
        <f>H22+I22+J22+K22</f>
        <v>1</v>
      </c>
    </row>
    <row r="23" spans="1:12" ht="12.75">
      <c r="A23" s="277">
        <v>13</v>
      </c>
      <c r="B23" s="273" t="s">
        <v>47</v>
      </c>
      <c r="C23" s="235">
        <v>19</v>
      </c>
      <c r="D23" s="235"/>
      <c r="E23" s="235">
        <v>7</v>
      </c>
      <c r="F23" s="235"/>
      <c r="G23" s="224">
        <v>26</v>
      </c>
      <c r="H23" s="235"/>
      <c r="I23" s="235"/>
      <c r="J23" s="235"/>
      <c r="K23" s="235"/>
      <c r="L23" s="278"/>
    </row>
    <row r="24" spans="1:12" ht="12.75">
      <c r="A24" s="277">
        <v>14</v>
      </c>
      <c r="B24" s="273" t="s">
        <v>48</v>
      </c>
      <c r="C24" s="235">
        <v>32</v>
      </c>
      <c r="D24" s="235">
        <v>5</v>
      </c>
      <c r="E24" s="235">
        <v>9</v>
      </c>
      <c r="F24" s="235">
        <v>16</v>
      </c>
      <c r="G24" s="224">
        <f>C24+D24+E24+F24</f>
        <v>62</v>
      </c>
      <c r="H24" s="235"/>
      <c r="I24" s="235"/>
      <c r="J24" s="235"/>
      <c r="K24" s="235"/>
      <c r="L24" s="278"/>
    </row>
    <row r="25" spans="1:12" ht="12.75">
      <c r="A25" s="277">
        <v>15</v>
      </c>
      <c r="B25" s="273" t="s">
        <v>49</v>
      </c>
      <c r="C25" s="235"/>
      <c r="D25" s="235"/>
      <c r="E25" s="235"/>
      <c r="F25" s="235"/>
      <c r="G25" s="224"/>
      <c r="H25" s="235"/>
      <c r="I25" s="235"/>
      <c r="J25" s="235"/>
      <c r="K25" s="235"/>
      <c r="L25" s="278"/>
    </row>
    <row r="26" spans="1:12" ht="12.75">
      <c r="A26" s="277">
        <v>16</v>
      </c>
      <c r="B26" s="273" t="s">
        <v>50</v>
      </c>
      <c r="C26" s="235">
        <v>4</v>
      </c>
      <c r="D26" s="235">
        <v>0</v>
      </c>
      <c r="E26" s="235">
        <v>6</v>
      </c>
      <c r="F26" s="235">
        <v>14</v>
      </c>
      <c r="G26" s="224">
        <v>60</v>
      </c>
      <c r="H26" s="235">
        <v>847</v>
      </c>
      <c r="I26" s="235">
        <v>0</v>
      </c>
      <c r="J26" s="235">
        <v>945</v>
      </c>
      <c r="K26" s="235">
        <v>0</v>
      </c>
      <c r="L26" s="278">
        <v>1792</v>
      </c>
    </row>
    <row r="27" spans="1:12" ht="12.75">
      <c r="A27" s="277">
        <v>17</v>
      </c>
      <c r="B27" s="273" t="s">
        <v>51</v>
      </c>
      <c r="C27" s="235">
        <v>0</v>
      </c>
      <c r="D27" s="235">
        <v>0</v>
      </c>
      <c r="E27" s="235">
        <v>3</v>
      </c>
      <c r="F27" s="235">
        <v>55</v>
      </c>
      <c r="G27" s="224">
        <v>58</v>
      </c>
      <c r="H27" s="235">
        <v>47</v>
      </c>
      <c r="I27" s="235">
        <v>0</v>
      </c>
      <c r="J27" s="235">
        <v>362</v>
      </c>
      <c r="K27" s="235">
        <v>183</v>
      </c>
      <c r="L27" s="278">
        <v>592</v>
      </c>
    </row>
    <row r="28" spans="1:12" ht="12.75">
      <c r="A28" s="277">
        <v>18</v>
      </c>
      <c r="B28" s="273" t="s">
        <v>52</v>
      </c>
      <c r="C28" s="235">
        <v>19</v>
      </c>
      <c r="D28" s="235">
        <v>2</v>
      </c>
      <c r="E28" s="235">
        <v>7</v>
      </c>
      <c r="F28" s="235">
        <v>12</v>
      </c>
      <c r="G28" s="224">
        <v>40</v>
      </c>
      <c r="H28" s="235">
        <v>15</v>
      </c>
      <c r="I28" s="235">
        <v>2</v>
      </c>
      <c r="J28" s="235">
        <v>1</v>
      </c>
      <c r="K28" s="235">
        <v>0</v>
      </c>
      <c r="L28" s="278">
        <v>18</v>
      </c>
    </row>
    <row r="29" spans="1:12" ht="12.75">
      <c r="A29" s="277">
        <v>19</v>
      </c>
      <c r="B29" s="273" t="s">
        <v>53</v>
      </c>
      <c r="C29" s="235">
        <v>5</v>
      </c>
      <c r="D29" s="235">
        <v>1</v>
      </c>
      <c r="E29" s="235">
        <v>12</v>
      </c>
      <c r="F29" s="235">
        <v>34</v>
      </c>
      <c r="G29" s="224">
        <v>52</v>
      </c>
      <c r="H29" s="235">
        <v>2</v>
      </c>
      <c r="I29" s="235"/>
      <c r="J29" s="235">
        <v>24</v>
      </c>
      <c r="K29" s="235"/>
      <c r="L29" s="278">
        <v>26</v>
      </c>
    </row>
    <row r="30" spans="1:12" ht="12.75">
      <c r="A30" s="277">
        <v>20</v>
      </c>
      <c r="B30" s="273" t="s">
        <v>54</v>
      </c>
      <c r="C30" s="235"/>
      <c r="D30" s="235"/>
      <c r="E30" s="235"/>
      <c r="F30" s="235"/>
      <c r="G30" s="224"/>
      <c r="H30" s="235"/>
      <c r="I30" s="235"/>
      <c r="J30" s="235"/>
      <c r="K30" s="235"/>
      <c r="L30" s="278"/>
    </row>
    <row r="31" spans="1:12" ht="12.75">
      <c r="A31" s="277">
        <v>21</v>
      </c>
      <c r="B31" s="273" t="s">
        <v>55</v>
      </c>
      <c r="C31" s="235">
        <v>37</v>
      </c>
      <c r="D31" s="235"/>
      <c r="E31" s="235">
        <v>8</v>
      </c>
      <c r="F31" s="235">
        <v>39</v>
      </c>
      <c r="G31" s="224">
        <v>84</v>
      </c>
      <c r="H31" s="235">
        <v>357</v>
      </c>
      <c r="I31" s="235"/>
      <c r="J31" s="235">
        <v>134</v>
      </c>
      <c r="K31" s="235">
        <v>4</v>
      </c>
      <c r="L31" s="278">
        <v>495</v>
      </c>
    </row>
    <row r="32" spans="1:12" ht="12.75">
      <c r="A32" s="277">
        <v>22</v>
      </c>
      <c r="B32" s="273" t="s">
        <v>56</v>
      </c>
      <c r="C32" s="235"/>
      <c r="D32" s="235"/>
      <c r="E32" s="235"/>
      <c r="F32" s="235"/>
      <c r="G32" s="224"/>
      <c r="H32" s="235"/>
      <c r="I32" s="235"/>
      <c r="J32" s="235"/>
      <c r="K32" s="235"/>
      <c r="L32" s="278"/>
    </row>
    <row r="33" spans="1:12" ht="12.75">
      <c r="A33" s="277">
        <v>23</v>
      </c>
      <c r="B33" s="273" t="s">
        <v>57</v>
      </c>
      <c r="C33" s="235">
        <v>2</v>
      </c>
      <c r="D33" s="235">
        <v>3</v>
      </c>
      <c r="E33" s="235">
        <v>6</v>
      </c>
      <c r="F33" s="235">
        <v>14</v>
      </c>
      <c r="G33" s="224">
        <v>25</v>
      </c>
      <c r="H33" s="235">
        <v>0</v>
      </c>
      <c r="I33" s="235">
        <v>0</v>
      </c>
      <c r="J33" s="235">
        <v>0</v>
      </c>
      <c r="K33" s="235">
        <v>0</v>
      </c>
      <c r="L33" s="278">
        <v>0</v>
      </c>
    </row>
    <row r="34" spans="1:12" ht="12.75">
      <c r="A34" s="277">
        <v>24</v>
      </c>
      <c r="B34" s="273" t="s">
        <v>58</v>
      </c>
      <c r="C34" s="235">
        <v>2</v>
      </c>
      <c r="D34" s="235">
        <v>4</v>
      </c>
      <c r="E34" s="235">
        <v>33</v>
      </c>
      <c r="F34" s="235">
        <v>1</v>
      </c>
      <c r="G34" s="224">
        <v>40</v>
      </c>
      <c r="H34" s="235">
        <v>2</v>
      </c>
      <c r="I34" s="235">
        <v>0</v>
      </c>
      <c r="J34" s="235">
        <v>0</v>
      </c>
      <c r="K34" s="235">
        <v>0</v>
      </c>
      <c r="L34" s="278">
        <v>2</v>
      </c>
    </row>
    <row r="35" spans="1:12" ht="12.75">
      <c r="A35" s="277">
        <v>25</v>
      </c>
      <c r="B35" s="273" t="s">
        <v>59</v>
      </c>
      <c r="C35" s="235">
        <v>2</v>
      </c>
      <c r="D35" s="235">
        <v>0</v>
      </c>
      <c r="E35" s="235">
        <v>7</v>
      </c>
      <c r="F35" s="235">
        <v>0</v>
      </c>
      <c r="G35" s="224">
        <v>9</v>
      </c>
      <c r="H35" s="235">
        <v>102</v>
      </c>
      <c r="I35" s="235">
        <v>0</v>
      </c>
      <c r="J35" s="235">
        <v>165</v>
      </c>
      <c r="K35" s="235">
        <v>0</v>
      </c>
      <c r="L35" s="278">
        <v>267</v>
      </c>
    </row>
    <row r="36" spans="1:12" ht="12.75">
      <c r="A36" s="277">
        <v>26</v>
      </c>
      <c r="B36" s="273" t="s">
        <v>60</v>
      </c>
      <c r="C36" s="235"/>
      <c r="D36" s="235"/>
      <c r="E36" s="235"/>
      <c r="F36" s="235"/>
      <c r="G36" s="224"/>
      <c r="H36" s="235"/>
      <c r="I36" s="235"/>
      <c r="J36" s="235"/>
      <c r="K36" s="235"/>
      <c r="L36" s="278"/>
    </row>
    <row r="37" spans="1:12" ht="12.75">
      <c r="A37" s="277">
        <v>27</v>
      </c>
      <c r="B37" s="273" t="s">
        <v>61</v>
      </c>
      <c r="C37" s="235"/>
      <c r="D37" s="235"/>
      <c r="E37" s="235"/>
      <c r="F37" s="235"/>
      <c r="G37" s="224"/>
      <c r="H37" s="235"/>
      <c r="I37" s="235"/>
      <c r="J37" s="235"/>
      <c r="K37" s="235"/>
      <c r="L37" s="278"/>
    </row>
    <row r="38" spans="1:12" ht="12.75">
      <c r="A38" s="277">
        <v>28</v>
      </c>
      <c r="B38" s="273" t="s">
        <v>62</v>
      </c>
      <c r="C38" s="235">
        <v>20</v>
      </c>
      <c r="D38" s="235">
        <v>7</v>
      </c>
      <c r="E38" s="235">
        <v>14</v>
      </c>
      <c r="F38" s="235">
        <v>39</v>
      </c>
      <c r="G38" s="224">
        <v>80</v>
      </c>
      <c r="H38" s="235">
        <v>0</v>
      </c>
      <c r="I38" s="235">
        <v>0</v>
      </c>
      <c r="J38" s="235">
        <v>0</v>
      </c>
      <c r="K38" s="235">
        <v>0</v>
      </c>
      <c r="L38" s="278">
        <v>0</v>
      </c>
    </row>
    <row r="39" spans="1:12" ht="12.75">
      <c r="A39" s="277">
        <v>29</v>
      </c>
      <c r="B39" s="273" t="s">
        <v>63</v>
      </c>
      <c r="C39" s="235"/>
      <c r="D39" s="235"/>
      <c r="E39" s="235"/>
      <c r="F39" s="235"/>
      <c r="G39" s="224"/>
      <c r="H39" s="235"/>
      <c r="I39" s="235"/>
      <c r="J39" s="235"/>
      <c r="K39" s="235"/>
      <c r="L39" s="278"/>
    </row>
    <row r="40" spans="1:12" ht="12.75">
      <c r="A40" s="277">
        <v>30</v>
      </c>
      <c r="B40" s="273" t="s">
        <v>64</v>
      </c>
      <c r="C40" s="235">
        <v>2</v>
      </c>
      <c r="D40" s="235">
        <v>3</v>
      </c>
      <c r="E40" s="235">
        <v>8</v>
      </c>
      <c r="F40" s="235"/>
      <c r="G40" s="224"/>
      <c r="H40" s="235">
        <v>0</v>
      </c>
      <c r="I40" s="235">
        <v>0</v>
      </c>
      <c r="J40" s="235">
        <v>0</v>
      </c>
      <c r="K40" s="235"/>
      <c r="L40" s="278"/>
    </row>
    <row r="41" spans="1:12" ht="12.75">
      <c r="A41" s="277">
        <v>31</v>
      </c>
      <c r="B41" s="273" t="s">
        <v>65</v>
      </c>
      <c r="C41" s="235"/>
      <c r="D41" s="235"/>
      <c r="E41" s="235"/>
      <c r="F41" s="235"/>
      <c r="G41" s="224"/>
      <c r="H41" s="235"/>
      <c r="I41" s="235"/>
      <c r="J41" s="235"/>
      <c r="K41" s="235"/>
      <c r="L41" s="278"/>
    </row>
    <row r="42" spans="1:12" ht="12.75">
      <c r="A42" s="277">
        <v>32</v>
      </c>
      <c r="B42" s="273" t="s">
        <v>66</v>
      </c>
      <c r="C42" s="235">
        <v>6</v>
      </c>
      <c r="D42" s="235">
        <v>2</v>
      </c>
      <c r="E42" s="235">
        <v>12</v>
      </c>
      <c r="F42" s="235">
        <v>12</v>
      </c>
      <c r="G42" s="224">
        <v>32</v>
      </c>
      <c r="H42" s="235"/>
      <c r="I42" s="235"/>
      <c r="J42" s="235"/>
      <c r="K42" s="235"/>
      <c r="L42" s="278"/>
    </row>
    <row r="43" spans="1:12" ht="12.75">
      <c r="A43" s="277">
        <v>33</v>
      </c>
      <c r="B43" s="273" t="s">
        <v>67</v>
      </c>
      <c r="C43" s="280">
        <v>18</v>
      </c>
      <c r="D43" s="280">
        <v>5</v>
      </c>
      <c r="E43" s="280">
        <v>7</v>
      </c>
      <c r="F43" s="280">
        <v>15</v>
      </c>
      <c r="G43" s="280">
        <v>45</v>
      </c>
      <c r="H43" s="280">
        <v>18</v>
      </c>
      <c r="I43" s="280">
        <v>5</v>
      </c>
      <c r="J43" s="280">
        <v>7</v>
      </c>
      <c r="K43" s="235">
        <v>15</v>
      </c>
      <c r="L43" s="278">
        <v>45</v>
      </c>
    </row>
    <row r="44" spans="1:12" ht="12.75">
      <c r="A44" s="277">
        <v>34</v>
      </c>
      <c r="B44" s="273" t="s">
        <v>68</v>
      </c>
      <c r="C44" s="235">
        <v>29</v>
      </c>
      <c r="D44" s="235">
        <v>0</v>
      </c>
      <c r="E44" s="235">
        <v>5</v>
      </c>
      <c r="F44" s="235">
        <v>27</v>
      </c>
      <c r="G44" s="224">
        <v>61</v>
      </c>
      <c r="H44" s="235">
        <v>360</v>
      </c>
      <c r="I44" s="235">
        <v>0</v>
      </c>
      <c r="J44" s="235">
        <v>338</v>
      </c>
      <c r="K44" s="235">
        <v>0</v>
      </c>
      <c r="L44" s="278">
        <v>698</v>
      </c>
    </row>
    <row r="45" spans="1:12" ht="12.75">
      <c r="A45" s="277">
        <v>35</v>
      </c>
      <c r="B45" s="273" t="s">
        <v>69</v>
      </c>
      <c r="C45" s="235">
        <v>1</v>
      </c>
      <c r="D45" s="235">
        <v>0</v>
      </c>
      <c r="E45" s="235">
        <v>1</v>
      </c>
      <c r="F45" s="235">
        <v>0</v>
      </c>
      <c r="G45" s="224">
        <v>2</v>
      </c>
      <c r="H45" s="235">
        <v>0</v>
      </c>
      <c r="I45" s="235">
        <v>0</v>
      </c>
      <c r="J45" s="235">
        <v>182</v>
      </c>
      <c r="K45" s="235">
        <v>0</v>
      </c>
      <c r="L45" s="278">
        <v>182</v>
      </c>
    </row>
    <row r="46" spans="1:12" ht="12.75">
      <c r="A46" s="277">
        <v>36</v>
      </c>
      <c r="B46" s="273" t="s">
        <v>70</v>
      </c>
      <c r="C46" s="235"/>
      <c r="D46" s="235"/>
      <c r="E46" s="235"/>
      <c r="F46" s="235"/>
      <c r="G46" s="224">
        <v>10</v>
      </c>
      <c r="H46" s="235"/>
      <c r="I46" s="235"/>
      <c r="J46" s="235"/>
      <c r="K46" s="235"/>
      <c r="L46" s="278">
        <v>7</v>
      </c>
    </row>
    <row r="47" spans="1:12" ht="12.75">
      <c r="A47" s="277">
        <v>37</v>
      </c>
      <c r="B47" s="273" t="s">
        <v>71</v>
      </c>
      <c r="C47" s="235"/>
      <c r="D47" s="235"/>
      <c r="E47" s="235"/>
      <c r="F47" s="235"/>
      <c r="G47" s="224"/>
      <c r="H47" s="235"/>
      <c r="I47" s="235"/>
      <c r="J47" s="235"/>
      <c r="K47" s="235"/>
      <c r="L47" s="278"/>
    </row>
    <row r="48" spans="1:12" ht="12.75">
      <c r="A48" s="281">
        <v>38</v>
      </c>
      <c r="B48" s="274" t="s">
        <v>72</v>
      </c>
      <c r="C48" s="236">
        <v>6</v>
      </c>
      <c r="D48" s="236">
        <v>0</v>
      </c>
      <c r="E48" s="236">
        <v>7</v>
      </c>
      <c r="F48" s="236">
        <v>20</v>
      </c>
      <c r="G48" s="237">
        <v>33</v>
      </c>
      <c r="H48" s="236"/>
      <c r="I48" s="236"/>
      <c r="J48" s="236"/>
      <c r="K48" s="236"/>
      <c r="L48" s="282"/>
    </row>
    <row r="49" spans="1:12" ht="12.75">
      <c r="A49" s="277">
        <v>39</v>
      </c>
      <c r="B49" s="273" t="s">
        <v>73</v>
      </c>
      <c r="C49" s="235"/>
      <c r="D49" s="235"/>
      <c r="E49" s="235"/>
      <c r="F49" s="235"/>
      <c r="G49" s="224"/>
      <c r="H49" s="235"/>
      <c r="I49" s="235"/>
      <c r="J49" s="235"/>
      <c r="K49" s="235"/>
      <c r="L49" s="278"/>
    </row>
    <row r="50" spans="1:12" ht="12.75">
      <c r="A50" s="277">
        <v>40</v>
      </c>
      <c r="B50" s="273" t="s">
        <v>74</v>
      </c>
      <c r="C50" s="235">
        <v>7</v>
      </c>
      <c r="D50" s="235">
        <v>5</v>
      </c>
      <c r="E50" s="235">
        <v>5</v>
      </c>
      <c r="F50" s="235">
        <v>26</v>
      </c>
      <c r="G50" s="224">
        <v>43</v>
      </c>
      <c r="H50" s="235">
        <v>0</v>
      </c>
      <c r="I50" s="235">
        <v>0</v>
      </c>
      <c r="J50" s="235">
        <v>0</v>
      </c>
      <c r="K50" s="235">
        <v>0</v>
      </c>
      <c r="L50" s="278">
        <v>0</v>
      </c>
    </row>
    <row r="51" spans="1:12" ht="12.75">
      <c r="A51" s="277">
        <v>41</v>
      </c>
      <c r="B51" s="273" t="s">
        <v>75</v>
      </c>
      <c r="C51" s="235"/>
      <c r="D51" s="235"/>
      <c r="E51" s="235"/>
      <c r="F51" s="235"/>
      <c r="G51" s="224"/>
      <c r="H51" s="235"/>
      <c r="I51" s="235"/>
      <c r="J51" s="235"/>
      <c r="K51" s="235"/>
      <c r="L51" s="278"/>
    </row>
    <row r="52" spans="1:12" ht="12.75">
      <c r="A52" s="277">
        <v>42</v>
      </c>
      <c r="B52" s="273" t="s">
        <v>76</v>
      </c>
      <c r="C52" s="235">
        <v>1</v>
      </c>
      <c r="D52" s="235">
        <v>4</v>
      </c>
      <c r="E52" s="235">
        <v>4</v>
      </c>
      <c r="F52" s="235">
        <v>0</v>
      </c>
      <c r="G52" s="224">
        <v>9</v>
      </c>
      <c r="H52" s="235">
        <v>0</v>
      </c>
      <c r="I52" s="235">
        <v>0</v>
      </c>
      <c r="J52" s="235">
        <v>0</v>
      </c>
      <c r="K52" s="235">
        <v>0</v>
      </c>
      <c r="L52" s="278">
        <v>0</v>
      </c>
    </row>
    <row r="53" spans="1:12" ht="12.75">
      <c r="A53" s="277">
        <v>43</v>
      </c>
      <c r="B53" s="273" t="s">
        <v>77</v>
      </c>
      <c r="C53" s="235">
        <v>4</v>
      </c>
      <c r="D53" s="235">
        <v>1</v>
      </c>
      <c r="E53" s="235">
        <v>4</v>
      </c>
      <c r="F53" s="235">
        <v>5</v>
      </c>
      <c r="G53" s="224">
        <v>14</v>
      </c>
      <c r="H53" s="235">
        <v>0</v>
      </c>
      <c r="I53" s="235">
        <v>0</v>
      </c>
      <c r="J53" s="235">
        <v>0</v>
      </c>
      <c r="K53" s="235">
        <v>5</v>
      </c>
      <c r="L53" s="278">
        <v>5</v>
      </c>
    </row>
    <row r="54" spans="1:12" ht="12.75">
      <c r="A54" s="277">
        <v>44</v>
      </c>
      <c r="B54" s="273" t="s">
        <v>78</v>
      </c>
      <c r="C54" s="235"/>
      <c r="D54" s="235"/>
      <c r="E54" s="235"/>
      <c r="F54" s="235"/>
      <c r="G54" s="224"/>
      <c r="H54" s="235"/>
      <c r="I54" s="235"/>
      <c r="J54" s="235"/>
      <c r="K54" s="235"/>
      <c r="L54" s="278"/>
    </row>
    <row r="55" spans="1:12" ht="12.75">
      <c r="A55" s="277">
        <v>45</v>
      </c>
      <c r="B55" s="273" t="s">
        <v>79</v>
      </c>
      <c r="C55" s="235"/>
      <c r="D55" s="235"/>
      <c r="E55" s="235"/>
      <c r="F55" s="235"/>
      <c r="G55" s="224"/>
      <c r="H55" s="235"/>
      <c r="I55" s="235"/>
      <c r="J55" s="235"/>
      <c r="K55" s="235"/>
      <c r="L55" s="278"/>
    </row>
    <row r="56" spans="1:12" ht="12.75">
      <c r="A56" s="277">
        <v>46</v>
      </c>
      <c r="B56" s="273" t="s">
        <v>80</v>
      </c>
      <c r="C56" s="235">
        <v>23</v>
      </c>
      <c r="D56" s="235">
        <v>2</v>
      </c>
      <c r="E56" s="235">
        <v>9</v>
      </c>
      <c r="F56" s="235">
        <v>18</v>
      </c>
      <c r="G56" s="224">
        <v>52</v>
      </c>
      <c r="H56" s="235">
        <v>0</v>
      </c>
      <c r="I56" s="235">
        <v>0</v>
      </c>
      <c r="J56" s="235">
        <v>0</v>
      </c>
      <c r="K56" s="235">
        <v>0</v>
      </c>
      <c r="L56" s="278">
        <v>0</v>
      </c>
    </row>
    <row r="57" spans="1:12" ht="12.75">
      <c r="A57" s="277">
        <v>47</v>
      </c>
      <c r="B57" s="273" t="s">
        <v>81</v>
      </c>
      <c r="C57" s="235">
        <v>5</v>
      </c>
      <c r="D57" s="235"/>
      <c r="E57" s="235">
        <v>6</v>
      </c>
      <c r="F57" s="235"/>
      <c r="G57" s="224"/>
      <c r="H57" s="235"/>
      <c r="I57" s="235"/>
      <c r="J57" s="235"/>
      <c r="K57" s="235"/>
      <c r="L57" s="278">
        <v>537</v>
      </c>
    </row>
    <row r="58" spans="1:12" ht="12.75">
      <c r="A58" s="277">
        <v>48</v>
      </c>
      <c r="B58" s="273" t="s">
        <v>82</v>
      </c>
      <c r="C58" s="235"/>
      <c r="D58" s="235"/>
      <c r="E58" s="235"/>
      <c r="F58" s="235"/>
      <c r="G58" s="224"/>
      <c r="H58" s="235"/>
      <c r="I58" s="235"/>
      <c r="J58" s="235"/>
      <c r="K58" s="235"/>
      <c r="L58" s="278"/>
    </row>
    <row r="59" spans="1:12" ht="12.75">
      <c r="A59" s="277">
        <v>49</v>
      </c>
      <c r="B59" s="273" t="s">
        <v>83</v>
      </c>
      <c r="C59" s="235">
        <v>11</v>
      </c>
      <c r="D59" s="235">
        <v>4</v>
      </c>
      <c r="E59" s="235">
        <v>31</v>
      </c>
      <c r="F59" s="235"/>
      <c r="G59" s="224">
        <v>46</v>
      </c>
      <c r="H59" s="235"/>
      <c r="I59" s="235"/>
      <c r="J59" s="235"/>
      <c r="K59" s="235"/>
      <c r="L59" s="278"/>
    </row>
    <row r="60" spans="1:12" ht="12.75">
      <c r="A60" s="277">
        <v>50</v>
      </c>
      <c r="B60" s="273" t="s">
        <v>84</v>
      </c>
      <c r="C60" s="235">
        <v>5</v>
      </c>
      <c r="D60" s="235"/>
      <c r="E60" s="235">
        <v>6</v>
      </c>
      <c r="F60" s="235"/>
      <c r="G60" s="224">
        <v>11</v>
      </c>
      <c r="H60" s="235">
        <v>4</v>
      </c>
      <c r="I60" s="235"/>
      <c r="J60" s="235">
        <v>6</v>
      </c>
      <c r="K60" s="235"/>
      <c r="L60" s="278">
        <v>10</v>
      </c>
    </row>
    <row r="61" spans="1:12" ht="12.75">
      <c r="A61" s="277">
        <v>51</v>
      </c>
      <c r="B61" s="273" t="s">
        <v>85</v>
      </c>
      <c r="C61" s="235">
        <v>13</v>
      </c>
      <c r="D61" s="235"/>
      <c r="E61" s="235">
        <v>3</v>
      </c>
      <c r="F61" s="235"/>
      <c r="G61" s="224">
        <v>16</v>
      </c>
      <c r="H61" s="235">
        <v>13</v>
      </c>
      <c r="I61" s="235"/>
      <c r="J61" s="235"/>
      <c r="K61" s="235">
        <v>27</v>
      </c>
      <c r="L61" s="278">
        <v>40</v>
      </c>
    </row>
    <row r="62" spans="1:12" ht="12.75">
      <c r="A62" s="277">
        <v>52</v>
      </c>
      <c r="B62" s="273" t="s">
        <v>86</v>
      </c>
      <c r="C62" s="235"/>
      <c r="D62" s="235"/>
      <c r="E62" s="235"/>
      <c r="F62" s="235"/>
      <c r="G62" s="224"/>
      <c r="H62" s="235"/>
      <c r="I62" s="235"/>
      <c r="J62" s="235"/>
      <c r="K62" s="235"/>
      <c r="L62" s="278"/>
    </row>
    <row r="63" spans="1:12" ht="12.75">
      <c r="A63" s="277">
        <v>53</v>
      </c>
      <c r="B63" s="273" t="s">
        <v>87</v>
      </c>
      <c r="C63" s="280">
        <v>65</v>
      </c>
      <c r="D63" s="280">
        <v>1</v>
      </c>
      <c r="E63" s="280">
        <v>7</v>
      </c>
      <c r="F63" s="280">
        <v>9</v>
      </c>
      <c r="G63" s="224">
        <v>82</v>
      </c>
      <c r="H63" s="235"/>
      <c r="I63" s="235"/>
      <c r="J63" s="235"/>
      <c r="K63" s="235"/>
      <c r="L63" s="278"/>
    </row>
    <row r="64" spans="1:12" ht="12.75">
      <c r="A64" s="277">
        <v>54</v>
      </c>
      <c r="B64" s="273" t="s">
        <v>88</v>
      </c>
      <c r="C64" s="235"/>
      <c r="D64" s="235"/>
      <c r="E64" s="235"/>
      <c r="F64" s="235"/>
      <c r="G64" s="224"/>
      <c r="H64" s="235"/>
      <c r="I64" s="235"/>
      <c r="J64" s="235"/>
      <c r="K64" s="235"/>
      <c r="L64" s="278"/>
    </row>
    <row r="65" spans="1:12" ht="12.75">
      <c r="A65" s="277">
        <v>55</v>
      </c>
      <c r="B65" s="273" t="s">
        <v>89</v>
      </c>
      <c r="C65" s="235">
        <v>7</v>
      </c>
      <c r="D65" s="235">
        <v>4</v>
      </c>
      <c r="E65" s="235">
        <v>7</v>
      </c>
      <c r="F65" s="235">
        <v>19</v>
      </c>
      <c r="G65" s="224">
        <v>37</v>
      </c>
      <c r="H65" s="235">
        <v>0</v>
      </c>
      <c r="I65" s="235">
        <v>0</v>
      </c>
      <c r="J65" s="235">
        <v>0</v>
      </c>
      <c r="K65" s="235">
        <v>0</v>
      </c>
      <c r="L65" s="278">
        <v>0</v>
      </c>
    </row>
    <row r="66" spans="1:12" ht="12.75">
      <c r="A66" s="277">
        <v>56</v>
      </c>
      <c r="B66" s="273" t="s">
        <v>248</v>
      </c>
      <c r="C66" s="235">
        <v>8</v>
      </c>
      <c r="D66" s="235">
        <v>7</v>
      </c>
      <c r="E66" s="235">
        <v>12</v>
      </c>
      <c r="F66" s="235">
        <v>22</v>
      </c>
      <c r="G66" s="224">
        <v>49</v>
      </c>
      <c r="H66" s="235">
        <v>0</v>
      </c>
      <c r="I66" s="235">
        <v>0</v>
      </c>
      <c r="J66" s="235">
        <v>0</v>
      </c>
      <c r="K66" s="235">
        <v>1</v>
      </c>
      <c r="L66" s="278">
        <v>1</v>
      </c>
    </row>
    <row r="67" spans="1:12" ht="12.75">
      <c r="A67" s="277">
        <v>57</v>
      </c>
      <c r="B67" s="273" t="s">
        <v>91</v>
      </c>
      <c r="C67" s="235">
        <v>6</v>
      </c>
      <c r="D67" s="235">
        <v>5</v>
      </c>
      <c r="E67" s="235">
        <v>9</v>
      </c>
      <c r="F67" s="235"/>
      <c r="G67" s="224">
        <v>20</v>
      </c>
      <c r="H67" s="235">
        <v>112</v>
      </c>
      <c r="I67" s="235">
        <v>58</v>
      </c>
      <c r="J67" s="235">
        <v>624</v>
      </c>
      <c r="K67" s="235">
        <v>0</v>
      </c>
      <c r="L67" s="278">
        <v>794</v>
      </c>
    </row>
    <row r="68" spans="1:12" ht="12.75">
      <c r="A68" s="277">
        <v>0</v>
      </c>
      <c r="B68" s="273" t="s">
        <v>92</v>
      </c>
      <c r="C68" s="235">
        <v>36</v>
      </c>
      <c r="D68" s="235">
        <v>4</v>
      </c>
      <c r="E68" s="235">
        <v>8</v>
      </c>
      <c r="F68" s="235">
        <v>12</v>
      </c>
      <c r="G68" s="224">
        <v>60</v>
      </c>
      <c r="H68" s="235">
        <v>0</v>
      </c>
      <c r="I68" s="235">
        <v>0</v>
      </c>
      <c r="J68" s="235">
        <v>0</v>
      </c>
      <c r="K68" s="235">
        <v>0</v>
      </c>
      <c r="L68" s="278">
        <v>0</v>
      </c>
    </row>
    <row r="69" spans="1:12" ht="12.75">
      <c r="A69" s="277">
        <v>59</v>
      </c>
      <c r="B69" s="273" t="s">
        <v>93</v>
      </c>
      <c r="C69" s="235">
        <v>11</v>
      </c>
      <c r="D69" s="235"/>
      <c r="E69" s="235">
        <v>15</v>
      </c>
      <c r="F69" s="235">
        <v>7</v>
      </c>
      <c r="G69" s="224">
        <v>33</v>
      </c>
      <c r="H69" s="235"/>
      <c r="I69" s="235"/>
      <c r="J69" s="235"/>
      <c r="K69" s="235"/>
      <c r="L69" s="278">
        <v>0</v>
      </c>
    </row>
    <row r="70" spans="1:12" ht="12.75">
      <c r="A70" s="277">
        <v>60</v>
      </c>
      <c r="B70" s="273" t="s">
        <v>94</v>
      </c>
      <c r="C70" s="235"/>
      <c r="D70" s="235"/>
      <c r="E70" s="235"/>
      <c r="F70" s="235"/>
      <c r="G70" s="224"/>
      <c r="H70" s="235"/>
      <c r="I70" s="235"/>
      <c r="J70" s="235"/>
      <c r="K70" s="235"/>
      <c r="L70" s="278"/>
    </row>
    <row r="71" spans="1:12" ht="12.75">
      <c r="A71" s="277">
        <v>61</v>
      </c>
      <c r="B71" s="273" t="s">
        <v>95</v>
      </c>
      <c r="C71" s="235">
        <v>15</v>
      </c>
      <c r="D71" s="235"/>
      <c r="E71" s="235">
        <v>9</v>
      </c>
      <c r="F71" s="235"/>
      <c r="G71" s="224">
        <v>24</v>
      </c>
      <c r="H71" s="235">
        <v>63</v>
      </c>
      <c r="I71" s="235"/>
      <c r="J71" s="235">
        <v>265</v>
      </c>
      <c r="K71" s="235"/>
      <c r="L71" s="278">
        <v>328</v>
      </c>
    </row>
    <row r="72" spans="1:12" ht="12.75">
      <c r="A72" s="277">
        <v>62</v>
      </c>
      <c r="B72" s="273" t="s">
        <v>96</v>
      </c>
      <c r="C72" s="235">
        <v>21</v>
      </c>
      <c r="D72" s="235">
        <v>13</v>
      </c>
      <c r="E72" s="235">
        <v>10</v>
      </c>
      <c r="F72" s="235">
        <v>14</v>
      </c>
      <c r="G72" s="224">
        <v>58</v>
      </c>
      <c r="H72" s="235">
        <v>1</v>
      </c>
      <c r="I72" s="235"/>
      <c r="J72" s="235"/>
      <c r="K72" s="235">
        <v>3</v>
      </c>
      <c r="L72" s="278">
        <v>4</v>
      </c>
    </row>
    <row r="73" spans="1:12" ht="12.75">
      <c r="A73" s="277">
        <v>63</v>
      </c>
      <c r="B73" s="273" t="s">
        <v>97</v>
      </c>
      <c r="C73" s="235">
        <v>16</v>
      </c>
      <c r="D73" s="235">
        <v>6</v>
      </c>
      <c r="E73" s="235">
        <v>6</v>
      </c>
      <c r="F73" s="235">
        <v>13</v>
      </c>
      <c r="G73" s="224">
        <v>41</v>
      </c>
      <c r="H73" s="235">
        <v>0</v>
      </c>
      <c r="I73" s="235">
        <v>0</v>
      </c>
      <c r="J73" s="235">
        <v>0</v>
      </c>
      <c r="K73" s="235">
        <v>0</v>
      </c>
      <c r="L73" s="278">
        <v>0</v>
      </c>
    </row>
    <row r="74" spans="1:12" ht="13.5" thickBot="1">
      <c r="A74" s="433" t="s">
        <v>98</v>
      </c>
      <c r="B74" s="434"/>
      <c r="C74" s="283">
        <f aca="true" t="shared" si="0" ref="C74:L74">SUM(C11:C73)</f>
        <v>590</v>
      </c>
      <c r="D74" s="283">
        <f t="shared" si="0"/>
        <v>131</v>
      </c>
      <c r="E74" s="283">
        <f t="shared" si="0"/>
        <v>377</v>
      </c>
      <c r="F74" s="283">
        <f t="shared" si="0"/>
        <v>595</v>
      </c>
      <c r="G74" s="283">
        <f t="shared" si="0"/>
        <v>1715</v>
      </c>
      <c r="H74" s="283">
        <f t="shared" si="0"/>
        <v>2584</v>
      </c>
      <c r="I74" s="283">
        <f t="shared" si="0"/>
        <v>103</v>
      </c>
      <c r="J74" s="283">
        <f t="shared" si="0"/>
        <v>4082</v>
      </c>
      <c r="K74" s="283">
        <f t="shared" si="0"/>
        <v>302</v>
      </c>
      <c r="L74" s="284">
        <f t="shared" si="0"/>
        <v>7615</v>
      </c>
    </row>
    <row r="75" spans="1:12" ht="12.75">
      <c r="A75" s="16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16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9.5">
      <c r="A77" s="169" t="s">
        <v>99</v>
      </c>
      <c r="C77" s="170"/>
      <c r="D77" s="171"/>
      <c r="E77" s="171"/>
      <c r="F77" s="171"/>
      <c r="G77" s="171"/>
      <c r="H77" s="171"/>
      <c r="I77" s="175"/>
      <c r="J77" s="175"/>
      <c r="K77" s="170"/>
      <c r="L77" s="34"/>
    </row>
    <row r="78" spans="1:13" ht="15.75">
      <c r="A78" s="432" t="s">
        <v>100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</row>
    <row r="79" spans="1:13" ht="15.75">
      <c r="A79" s="432" t="s">
        <v>101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</row>
  </sheetData>
  <sheetProtection/>
  <mergeCells count="12">
    <mergeCell ref="B7:B10"/>
    <mergeCell ref="C7:L7"/>
    <mergeCell ref="C8:G8"/>
    <mergeCell ref="H8:L8"/>
    <mergeCell ref="A78:M78"/>
    <mergeCell ref="A79:M79"/>
    <mergeCell ref="A74:B74"/>
    <mergeCell ref="A1:C1"/>
    <mergeCell ref="A2:L2"/>
    <mergeCell ref="A3:L3"/>
    <mergeCell ref="A4:L4"/>
    <mergeCell ref="A7:A10"/>
  </mergeCells>
  <printOptions/>
  <pageMargins left="1" right="0.5" top="0.5" bottom="0.5" header="0" footer="0"/>
  <pageSetup horizontalDpi="600" verticalDpi="600" orientation="portrait" paperSize="9" r:id="rId1"/>
  <ignoredErrors>
    <ignoredError sqref="C7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HUNG</cp:lastModifiedBy>
  <cp:lastPrinted>2010-07-05T21:28:55Z</cp:lastPrinted>
  <dcterms:created xsi:type="dcterms:W3CDTF">2010-06-28T09:14:51Z</dcterms:created>
  <dcterms:modified xsi:type="dcterms:W3CDTF">2010-07-06T01:18:21Z</dcterms:modified>
  <cp:category/>
  <cp:version/>
  <cp:contentType/>
  <cp:contentStatus/>
</cp:coreProperties>
</file>